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hidePivotFieldList="1" defaultThemeVersion="124226"/>
  <mc:AlternateContent xmlns:mc="http://schemas.openxmlformats.org/markup-compatibility/2006">
    <mc:Choice Requires="x15">
      <x15ac:absPath xmlns:x15ac="http://schemas.microsoft.com/office/spreadsheetml/2010/11/ac" url="C:\Users\tani\Documents\【卓球連盟】板橋区\登録申込み\2025\"/>
    </mc:Choice>
  </mc:AlternateContent>
  <xr:revisionPtr revIDLastSave="0" documentId="13_ncr:1_{3EB7790F-D138-4947-9DE7-E79D9B14A23B}" xr6:coauthVersionLast="47" xr6:coauthVersionMax="47" xr10:uidLastSave="{00000000-0000-0000-0000-000000000000}"/>
  <bookViews>
    <workbookView xWindow="1620" yWindow="1080" windowWidth="14400" windowHeight="8710" tabRatio="738" firstSheet="3" activeTab="3" xr2:uid="{00000000-000D-0000-FFFF-FFFF00000000}"/>
  </bookViews>
  <sheets>
    <sheet name="【別紙①】登録連絡書" sheetId="29" r:id="rId1"/>
    <sheet name="【別紙①】登録費計算例" sheetId="48" r:id="rId2"/>
    <sheet name="★記入上の注意" sheetId="46" r:id="rId3"/>
    <sheet name="A【別紙②】登録申込書" sheetId="31" r:id="rId4"/>
    <sheet name="B【別紙②】登録申込書" sheetId="54" r:id="rId5"/>
    <sheet name="C【別紙②】登録申込書" sheetId="55" r:id="rId6"/>
    <sheet name="D【別紙②】登録申込書" sheetId="56" r:id="rId7"/>
    <sheet name="【別紙②】団体登録申込書・記入例" sheetId="41" r:id="rId8"/>
  </sheets>
  <definedNames>
    <definedName name="_xlnm.Print_Area" localSheetId="1">【別紙①】登録費計算例!$A$2:$L$83</definedName>
    <definedName name="_xlnm.Print_Area" localSheetId="0">【別紙①】登録連絡書!$A$1:$H$41</definedName>
    <definedName name="_xlnm.Print_Area" localSheetId="7">【別紙②】団体登録申込書・記入例!$B$3:$O$31</definedName>
    <definedName name="_xlnm.Print_Area" localSheetId="2">★記入上の注意!$A$1:$D$92</definedName>
    <definedName name="_xlnm.Print_Area" localSheetId="3">A【別紙②】登録申込書!$B$3:$O$32</definedName>
    <definedName name="_xlnm.Print_Area" localSheetId="4">B【別紙②】登録申込書!$B$3:$O$32</definedName>
    <definedName name="_xlnm.Print_Area" localSheetId="5">C【別紙②】登録申込書!$B$3:$O$32</definedName>
    <definedName name="_xlnm.Print_Area" localSheetId="6">D【別紙②】登録申込書!$B$3:$O$32</definedName>
    <definedName name="_xlnm.Print_Titles" localSheetId="1">【別紙①】登録費計算例!$1:$1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56" l="1"/>
  <c r="G10" i="56"/>
  <c r="D10" i="56"/>
  <c r="G10" i="55"/>
  <c r="D10" i="55"/>
  <c r="G10" i="54"/>
  <c r="D10" i="54"/>
  <c r="G10" i="31"/>
  <c r="D10" i="31"/>
  <c r="D5" i="31"/>
  <c r="D5" i="54"/>
  <c r="D5" i="55"/>
  <c r="AO34" i="56"/>
  <c r="AL34" i="56"/>
  <c r="AI34" i="56"/>
  <c r="AD34" i="56"/>
  <c r="Y34" i="56"/>
  <c r="T34" i="56"/>
  <c r="R30" i="56"/>
  <c r="T29" i="56"/>
  <c r="E27" i="56" s="1"/>
  <c r="R29" i="56"/>
  <c r="T28" i="56"/>
  <c r="R28" i="56"/>
  <c r="T30" i="56" s="1"/>
  <c r="C27" i="56"/>
  <c r="R24" i="56"/>
  <c r="Q24" i="56"/>
  <c r="R23" i="56"/>
  <c r="Q23" i="56"/>
  <c r="R22" i="56"/>
  <c r="Q22" i="56"/>
  <c r="R21" i="56"/>
  <c r="Q21" i="56"/>
  <c r="R20" i="56"/>
  <c r="Q20" i="56"/>
  <c r="R19" i="56"/>
  <c r="Q19" i="56" s="1"/>
  <c r="R18" i="56"/>
  <c r="Q18" i="56"/>
  <c r="R17" i="56"/>
  <c r="Q17" i="56"/>
  <c r="R16" i="56"/>
  <c r="Q16" i="56"/>
  <c r="R15" i="56"/>
  <c r="Q15" i="56"/>
  <c r="R14" i="56"/>
  <c r="Q14" i="56"/>
  <c r="K11" i="56"/>
  <c r="K10" i="56"/>
  <c r="M9" i="56"/>
  <c r="D9" i="56"/>
  <c r="M8" i="56"/>
  <c r="K8" i="56"/>
  <c r="D8" i="56"/>
  <c r="K7" i="56"/>
  <c r="K6" i="56"/>
  <c r="M5" i="56"/>
  <c r="K5" i="56"/>
  <c r="N4" i="56"/>
  <c r="AO34" i="55"/>
  <c r="AL34" i="55"/>
  <c r="AI34" i="55"/>
  <c r="AD34" i="55"/>
  <c r="Y34" i="55"/>
  <c r="R30" i="55"/>
  <c r="T29" i="55"/>
  <c r="E27" i="55" s="1"/>
  <c r="R29" i="55"/>
  <c r="T28" i="55"/>
  <c r="R28" i="55"/>
  <c r="T30" i="55" s="1"/>
  <c r="C27" i="55"/>
  <c r="R24" i="55"/>
  <c r="Q24" i="55" s="1"/>
  <c r="R23" i="55"/>
  <c r="Q23" i="55"/>
  <c r="R22" i="55"/>
  <c r="Q22" i="55"/>
  <c r="R21" i="55"/>
  <c r="Q21" i="55"/>
  <c r="R20" i="55"/>
  <c r="Q20" i="55"/>
  <c r="R19" i="55"/>
  <c r="Q19" i="55"/>
  <c r="R18" i="55"/>
  <c r="Q18" i="55" s="1"/>
  <c r="R17" i="55"/>
  <c r="Q17" i="55"/>
  <c r="R16" i="55"/>
  <c r="Q16" i="55"/>
  <c r="R15" i="55"/>
  <c r="Q15" i="55"/>
  <c r="R14" i="55"/>
  <c r="Q14" i="55"/>
  <c r="K11" i="55"/>
  <c r="K10" i="55"/>
  <c r="M9" i="55"/>
  <c r="D9" i="55"/>
  <c r="M8" i="55"/>
  <c r="K8" i="55"/>
  <c r="D8" i="55"/>
  <c r="K7" i="55"/>
  <c r="K6" i="55"/>
  <c r="M5" i="55"/>
  <c r="K5" i="55"/>
  <c r="N4" i="55"/>
  <c r="T34" i="55" s="1"/>
  <c r="AO34" i="54"/>
  <c r="AL34" i="54"/>
  <c r="AI34" i="54"/>
  <c r="AD34" i="54"/>
  <c r="Y34" i="54"/>
  <c r="R30" i="54"/>
  <c r="T29" i="54"/>
  <c r="E27" i="54" s="1"/>
  <c r="R29" i="54"/>
  <c r="T28" i="54"/>
  <c r="R28" i="54"/>
  <c r="T30" i="54" s="1"/>
  <c r="C27" i="54"/>
  <c r="R24" i="54"/>
  <c r="Q24" i="54" s="1"/>
  <c r="R23" i="54"/>
  <c r="Q23" i="54" s="1"/>
  <c r="R22" i="54"/>
  <c r="Q22" i="54"/>
  <c r="R21" i="54"/>
  <c r="Q21" i="54"/>
  <c r="R20" i="54"/>
  <c r="Q20" i="54"/>
  <c r="R19" i="54"/>
  <c r="Q19" i="54" s="1"/>
  <c r="R18" i="54"/>
  <c r="Q18" i="54"/>
  <c r="R17" i="54"/>
  <c r="Q17" i="54" s="1"/>
  <c r="R16" i="54"/>
  <c r="Q16" i="54"/>
  <c r="R15" i="54"/>
  <c r="Q15" i="54" s="1"/>
  <c r="R14" i="54"/>
  <c r="Q14" i="54"/>
  <c r="K11" i="54"/>
  <c r="K10" i="54"/>
  <c r="M9" i="54"/>
  <c r="D9" i="54"/>
  <c r="M8" i="54"/>
  <c r="K8" i="54"/>
  <c r="D8" i="54"/>
  <c r="K7" i="54"/>
  <c r="K6" i="54"/>
  <c r="M5" i="54"/>
  <c r="K5" i="54"/>
  <c r="N4" i="54"/>
  <c r="T34" i="54" s="1"/>
  <c r="B58" i="48"/>
  <c r="B63" i="48" s="1"/>
  <c r="B68" i="48" s="1"/>
  <c r="B73" i="48" s="1"/>
  <c r="J56" i="48"/>
  <c r="J55" i="48"/>
  <c r="J54" i="48"/>
  <c r="J57" i="48" s="1"/>
  <c r="D54" i="48" s="1"/>
  <c r="J61" i="48"/>
  <c r="J60" i="48"/>
  <c r="J59" i="48"/>
  <c r="J82" i="48"/>
  <c r="J81" i="48"/>
  <c r="J80" i="48"/>
  <c r="J77" i="48"/>
  <c r="J76" i="48"/>
  <c r="J75" i="48"/>
  <c r="J71" i="48"/>
  <c r="J70" i="48"/>
  <c r="J69" i="48"/>
  <c r="J66" i="48"/>
  <c r="J65" i="48"/>
  <c r="J64" i="48"/>
  <c r="J50" i="48"/>
  <c r="J49" i="48"/>
  <c r="J48" i="48"/>
  <c r="J45" i="48"/>
  <c r="J44" i="48"/>
  <c r="J43" i="48"/>
  <c r="J39" i="48"/>
  <c r="J38" i="48"/>
  <c r="J37" i="48"/>
  <c r="J33" i="48"/>
  <c r="J32" i="48"/>
  <c r="J31" i="48"/>
  <c r="J26" i="48"/>
  <c r="J25" i="48"/>
  <c r="J24" i="48"/>
  <c r="J23" i="48"/>
  <c r="J20" i="48"/>
  <c r="J19" i="48"/>
  <c r="J18" i="48"/>
  <c r="J17" i="48"/>
  <c r="J13" i="48"/>
  <c r="J12" i="48"/>
  <c r="J11" i="48"/>
  <c r="J10" i="48"/>
  <c r="J7" i="48"/>
  <c r="J6" i="48"/>
  <c r="J5" i="48"/>
  <c r="J4" i="48"/>
  <c r="J62" i="48" l="1"/>
  <c r="D59" i="48" s="1"/>
  <c r="J51" i="48"/>
  <c r="J40" i="48"/>
  <c r="D37" i="48" s="1"/>
  <c r="J67" i="48"/>
  <c r="D64" i="48" s="1"/>
  <c r="J14" i="48"/>
  <c r="D10" i="48" s="1"/>
  <c r="J83" i="48"/>
  <c r="J34" i="48"/>
  <c r="D31" i="48" s="1"/>
  <c r="J72" i="48"/>
  <c r="D69" i="48" s="1"/>
  <c r="J78" i="48"/>
  <c r="J27" i="48"/>
  <c r="J8" i="48"/>
  <c r="D4" i="48" s="1"/>
  <c r="J21" i="48"/>
  <c r="J46" i="48"/>
  <c r="J42" i="48" l="1"/>
  <c r="J74" i="48"/>
  <c r="J16" i="48"/>
  <c r="L33" i="46" l="1"/>
  <c r="L36" i="46"/>
  <c r="L28" i="46"/>
  <c r="L23" i="46"/>
  <c r="Q40" i="29"/>
  <c r="Q39" i="29"/>
  <c r="Q35" i="29"/>
  <c r="Q36" i="29"/>
  <c r="Q34" i="29"/>
  <c r="R29" i="31"/>
  <c r="R30" i="31"/>
  <c r="T28" i="31"/>
  <c r="T29" i="31"/>
  <c r="E27" i="31" s="1"/>
  <c r="R28" i="31"/>
  <c r="T30" i="31" l="1"/>
  <c r="Q41" i="29"/>
  <c r="K11" i="31"/>
  <c r="C27" i="31"/>
  <c r="Q37" i="29" l="1"/>
  <c r="D9" i="31"/>
  <c r="N4" i="31"/>
  <c r="D8" i="31" l="1"/>
  <c r="K10" i="31" l="1"/>
  <c r="M9" i="31"/>
  <c r="M8" i="31"/>
  <c r="K8" i="31"/>
  <c r="K7" i="31"/>
  <c r="K6" i="31"/>
  <c r="M5" i="31"/>
  <c r="K5" i="31" l="1"/>
  <c r="E27" i="41" l="1"/>
  <c r="AO34" i="41" l="1"/>
  <c r="AL34" i="41"/>
  <c r="AI34" i="41"/>
  <c r="AD34" i="41"/>
  <c r="Y34" i="41"/>
  <c r="T34" i="41"/>
  <c r="C27" i="41"/>
  <c r="R25" i="41"/>
  <c r="Q25" i="41" s="1"/>
  <c r="R24" i="41"/>
  <c r="Q24" i="41" s="1"/>
  <c r="R23" i="41"/>
  <c r="Q23" i="41" s="1"/>
  <c r="R22" i="41"/>
  <c r="Q22" i="41" s="1"/>
  <c r="R21" i="41"/>
  <c r="Q21" i="41" s="1"/>
  <c r="R20" i="41"/>
  <c r="Q20" i="41" s="1"/>
  <c r="R19" i="41"/>
  <c r="Q19" i="41" s="1"/>
  <c r="R18" i="41"/>
  <c r="Q18" i="41" s="1"/>
  <c r="R17" i="41"/>
  <c r="Q17" i="41"/>
  <c r="R16" i="41"/>
  <c r="Q16" i="41"/>
  <c r="R15" i="41"/>
  <c r="Q15" i="41" s="1"/>
  <c r="R14" i="41"/>
  <c r="Q14" i="41" s="1"/>
  <c r="T34" i="31" l="1"/>
  <c r="AL34" i="31"/>
  <c r="AI34" i="31"/>
  <c r="AO34" i="31"/>
  <c r="AD34" i="31"/>
  <c r="Y34" i="31"/>
  <c r="R24" i="31"/>
  <c r="Q24" i="31" s="1"/>
  <c r="R23" i="31"/>
  <c r="Q23" i="31" s="1"/>
  <c r="R22" i="31"/>
  <c r="Q22" i="31" s="1"/>
  <c r="R21" i="31"/>
  <c r="Q21" i="31" s="1"/>
  <c r="R20" i="31"/>
  <c r="Q20" i="31" s="1"/>
  <c r="R19" i="31"/>
  <c r="Q19" i="31" s="1"/>
  <c r="R18" i="31"/>
  <c r="Q18" i="31" s="1"/>
  <c r="R17" i="31"/>
  <c r="Q17" i="31" s="1"/>
  <c r="R16" i="31"/>
  <c r="Q16" i="31" s="1"/>
  <c r="R15" i="31"/>
  <c r="Q15" i="31" s="1"/>
  <c r="R14" i="31"/>
  <c r="Q14"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谷信博</author>
  </authors>
  <commentList>
    <comment ref="B3" authorId="0" shapeId="0" xr:uid="{3A9E1EE5-63F5-4CD7-BB11-AE462D5D8D52}">
      <text>
        <r>
          <rPr>
            <sz val="16"/>
            <color indexed="81"/>
            <rFont val="メイリオ"/>
            <family val="3"/>
            <charset val="128"/>
          </rPr>
          <t>男子・女子
のどちらかを削除してください。</t>
        </r>
      </text>
    </comment>
    <comment ref="B4" authorId="0" shapeId="0" xr:uid="{0B0A1A6F-04B8-44BB-9F1E-0A36A609DF62}">
      <text>
        <r>
          <rPr>
            <sz val="16"/>
            <color indexed="81"/>
            <rFont val="メイリオ"/>
            <family val="3"/>
            <charset val="128"/>
          </rPr>
          <t>新規・継続
のどちらかを削除してください。</t>
        </r>
      </text>
    </comment>
    <comment ref="H5" authorId="0" shapeId="0" xr:uid="{D219593A-7A74-4FA1-B52B-355AF8D39976}">
      <text>
        <r>
          <rPr>
            <sz val="16"/>
            <color indexed="81"/>
            <rFont val="メイリオ"/>
            <family val="3"/>
            <charset val="128"/>
          </rPr>
          <t>複数チーム
の場合
(A),(B),(C),
を選択して
下さい。
1チーム登録
の場合は
空欄で
結構です。</t>
        </r>
      </text>
    </comment>
    <comment ref="K11" authorId="0" shapeId="0" xr:uid="{CD6B81CF-43D2-4870-9D39-43E2FB357E77}">
      <text>
        <r>
          <rPr>
            <sz val="16"/>
            <color indexed="81"/>
            <rFont val="メイリオ"/>
            <family val="3"/>
            <charset val="128"/>
          </rPr>
          <t>携帯メールアドレスで電子ファイルを送受信できる場合は、②PCメールアドレスは記入不要です。</t>
        </r>
      </text>
    </comment>
    <comment ref="D14" authorId="0" shapeId="0" xr:uid="{AD1960F0-7D64-4190-B798-66B5C28B1D39}">
      <text>
        <r>
          <rPr>
            <sz val="12"/>
            <color indexed="81"/>
            <rFont val="メイリオ"/>
            <family val="3"/>
            <charset val="128"/>
          </rPr>
          <t>例</t>
        </r>
        <r>
          <rPr>
            <sz val="12"/>
            <color indexed="81"/>
            <rFont val="MS P ゴシック"/>
            <family val="2"/>
          </rPr>
          <t xml:space="preserve">) </t>
        </r>
        <r>
          <rPr>
            <sz val="12"/>
            <color indexed="81"/>
            <rFont val="メイリオ"/>
            <family val="3"/>
            <charset val="128"/>
          </rPr>
          <t>1962/3/9
と記入すると、
昭和37年03月09日
と表示されます。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谷信博</author>
  </authors>
  <commentList>
    <comment ref="B3" authorId="0" shapeId="0" xr:uid="{6152DDF8-2CAC-49AA-821E-C78EEACA1B4F}">
      <text>
        <r>
          <rPr>
            <sz val="16"/>
            <color indexed="81"/>
            <rFont val="メイリオ"/>
            <family val="3"/>
            <charset val="128"/>
          </rPr>
          <t>男子・女子
のどちらかを削除してください。</t>
        </r>
      </text>
    </comment>
    <comment ref="B4" authorId="0" shapeId="0" xr:uid="{57AEFDE4-89AB-47A7-A5E4-5B6BBC8DF4C9}">
      <text>
        <r>
          <rPr>
            <sz val="16"/>
            <color indexed="81"/>
            <rFont val="メイリオ"/>
            <family val="3"/>
            <charset val="128"/>
          </rPr>
          <t>新規・継続
のどちらかを削除してください。</t>
        </r>
      </text>
    </comment>
    <comment ref="H5" authorId="0" shapeId="0" xr:uid="{D64C72C6-7C4B-4FD6-B280-C6981488D86C}">
      <text>
        <r>
          <rPr>
            <sz val="16"/>
            <color indexed="81"/>
            <rFont val="メイリオ"/>
            <family val="3"/>
            <charset val="128"/>
          </rPr>
          <t>複数チーム
の場合
(A),(B),(C),
を選択して
下さい。
1チーム登録
の場合は
空欄で
結構です。</t>
        </r>
      </text>
    </comment>
    <comment ref="K11" authorId="0" shapeId="0" xr:uid="{12C8AF1D-A8C6-476C-84F9-AD78AB77B92B}">
      <text>
        <r>
          <rPr>
            <sz val="16"/>
            <color indexed="81"/>
            <rFont val="メイリオ"/>
            <family val="3"/>
            <charset val="128"/>
          </rPr>
          <t>携帯メールアドレスで電子ファイルを送受信できる場合は、②PCメールアドレスは記入不要です。</t>
        </r>
      </text>
    </comment>
    <comment ref="D14" authorId="0" shapeId="0" xr:uid="{17594702-BA96-43C4-B3E7-C9CD13161ECD}">
      <text>
        <r>
          <rPr>
            <sz val="12"/>
            <color indexed="81"/>
            <rFont val="メイリオ"/>
            <family val="3"/>
            <charset val="128"/>
          </rPr>
          <t>例</t>
        </r>
        <r>
          <rPr>
            <sz val="12"/>
            <color indexed="81"/>
            <rFont val="MS P ゴシック"/>
            <family val="2"/>
          </rPr>
          <t xml:space="preserve">) </t>
        </r>
        <r>
          <rPr>
            <sz val="12"/>
            <color indexed="81"/>
            <rFont val="メイリオ"/>
            <family val="3"/>
            <charset val="128"/>
          </rPr>
          <t>1962/3/9
と記入すると、
昭和37年03月09日
と表示されます。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谷信博</author>
  </authors>
  <commentList>
    <comment ref="B3" authorId="0" shapeId="0" xr:uid="{3A56DAC6-1D6A-45EA-BADC-B73CA04535A8}">
      <text>
        <r>
          <rPr>
            <sz val="16"/>
            <color indexed="81"/>
            <rFont val="メイリオ"/>
            <family val="3"/>
            <charset val="128"/>
          </rPr>
          <t>男子・女子
のどちらかを削除してください。</t>
        </r>
      </text>
    </comment>
    <comment ref="B4" authorId="0" shapeId="0" xr:uid="{1072219B-74A6-4F25-834D-D22AFE30927B}">
      <text>
        <r>
          <rPr>
            <sz val="16"/>
            <color indexed="81"/>
            <rFont val="メイリオ"/>
            <family val="3"/>
            <charset val="128"/>
          </rPr>
          <t>新規・継続
のどちらかを削除してください。</t>
        </r>
      </text>
    </comment>
    <comment ref="H5" authorId="0" shapeId="0" xr:uid="{D55A5342-5F9A-4480-BEFA-CB09C51EC3CC}">
      <text>
        <r>
          <rPr>
            <sz val="16"/>
            <color indexed="81"/>
            <rFont val="メイリオ"/>
            <family val="3"/>
            <charset val="128"/>
          </rPr>
          <t>複数チーム
の場合
(A),(B),(C),
を選択して
下さい。
1チーム登録
の場合は
空欄で
結構です。</t>
        </r>
      </text>
    </comment>
    <comment ref="K11" authorId="0" shapeId="0" xr:uid="{376179C9-9301-4848-A464-3C165F3B0EEB}">
      <text>
        <r>
          <rPr>
            <sz val="16"/>
            <color indexed="81"/>
            <rFont val="メイリオ"/>
            <family val="3"/>
            <charset val="128"/>
          </rPr>
          <t>携帯メールアドレスで電子ファイルを送受信できる場合は、②PCメールアドレスは記入不要です。</t>
        </r>
      </text>
    </comment>
    <comment ref="D14" authorId="0" shapeId="0" xr:uid="{09B11659-5148-494B-856C-0FD2E4334A62}">
      <text>
        <r>
          <rPr>
            <sz val="12"/>
            <color indexed="81"/>
            <rFont val="メイリオ"/>
            <family val="3"/>
            <charset val="128"/>
          </rPr>
          <t>例</t>
        </r>
        <r>
          <rPr>
            <sz val="12"/>
            <color indexed="81"/>
            <rFont val="MS P ゴシック"/>
            <family val="2"/>
          </rPr>
          <t xml:space="preserve">) </t>
        </r>
        <r>
          <rPr>
            <sz val="12"/>
            <color indexed="81"/>
            <rFont val="メイリオ"/>
            <family val="3"/>
            <charset val="128"/>
          </rPr>
          <t>1962/3/9
と記入すると、
昭和37年03月09日
と表示されます。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谷信博</author>
  </authors>
  <commentList>
    <comment ref="B3" authorId="0" shapeId="0" xr:uid="{C6F46699-A2FA-42A1-AC9A-B0D8444893CF}">
      <text>
        <r>
          <rPr>
            <sz val="16"/>
            <color indexed="81"/>
            <rFont val="メイリオ"/>
            <family val="3"/>
            <charset val="128"/>
          </rPr>
          <t>男子・女子
のどちらかを削除してください。</t>
        </r>
      </text>
    </comment>
    <comment ref="B4" authorId="0" shapeId="0" xr:uid="{F95D71D6-12DE-4953-B29D-3CE0882CB7CD}">
      <text>
        <r>
          <rPr>
            <sz val="16"/>
            <color indexed="81"/>
            <rFont val="メイリオ"/>
            <family val="3"/>
            <charset val="128"/>
          </rPr>
          <t>新規・継続
のどちらかを削除してください。</t>
        </r>
      </text>
    </comment>
    <comment ref="H5" authorId="0" shapeId="0" xr:uid="{473480C7-2916-4DB4-8A1F-5AC36EF451BF}">
      <text>
        <r>
          <rPr>
            <sz val="16"/>
            <color indexed="81"/>
            <rFont val="メイリオ"/>
            <family val="3"/>
            <charset val="128"/>
          </rPr>
          <t>複数チーム
の場合
(A),(B),(C),
を選択して
下さい。
1チーム登録
の場合は
空欄で
結構です。</t>
        </r>
      </text>
    </comment>
    <comment ref="K11" authorId="0" shapeId="0" xr:uid="{84F4EF65-2097-49F7-8A45-6A6E4E779FB5}">
      <text>
        <r>
          <rPr>
            <sz val="16"/>
            <color indexed="81"/>
            <rFont val="メイリオ"/>
            <family val="3"/>
            <charset val="128"/>
          </rPr>
          <t>携帯メールアドレスで電子ファイルを送受信できる場合は、②PCメールアドレスは記入不要です。</t>
        </r>
      </text>
    </comment>
    <comment ref="D14" authorId="0" shapeId="0" xr:uid="{013AC363-B682-4DBB-9EC2-D7D62A0EEE36}">
      <text>
        <r>
          <rPr>
            <sz val="12"/>
            <color indexed="81"/>
            <rFont val="メイリオ"/>
            <family val="3"/>
            <charset val="128"/>
          </rPr>
          <t>例</t>
        </r>
        <r>
          <rPr>
            <sz val="12"/>
            <color indexed="81"/>
            <rFont val="MS P ゴシック"/>
            <family val="2"/>
          </rPr>
          <t xml:space="preserve">) </t>
        </r>
        <r>
          <rPr>
            <sz val="12"/>
            <color indexed="81"/>
            <rFont val="メイリオ"/>
            <family val="3"/>
            <charset val="128"/>
          </rPr>
          <t>1962/3/9
と記入すると、
昭和37年03月09日
と表示されます。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谷信博</author>
    <author>TANI Nobuhiro</author>
  </authors>
  <commentList>
    <comment ref="H5" authorId="0" shapeId="0" xr:uid="{4B16BBAF-82DC-4C4B-B9A4-1270307E8591}">
      <text>
        <r>
          <rPr>
            <sz val="16"/>
            <color indexed="81"/>
            <rFont val="メイリオ"/>
            <family val="3"/>
            <charset val="128"/>
          </rPr>
          <t>複数チーム
の場合
(A),(B),(C),
を選択して
下さい。</t>
        </r>
      </text>
    </comment>
    <comment ref="P11" authorId="1" shapeId="0" xr:uid="{1DF11FBC-4175-4D58-849C-0BA06A68BA98}">
      <text>
        <r>
          <rPr>
            <sz val="14"/>
            <color indexed="81"/>
            <rFont val="メイリオ"/>
            <family val="3"/>
            <charset val="128"/>
          </rPr>
          <t>携帯メールで電子ファイルを送信できない方は、必ず電子ファイルを送信可能なPCメールアドレスを記入して下さい。</t>
        </r>
      </text>
    </comment>
  </commentList>
</comments>
</file>

<file path=xl/sharedStrings.xml><?xml version="1.0" encoding="utf-8"?>
<sst xmlns="http://schemas.openxmlformats.org/spreadsheetml/2006/main" count="1001" uniqueCount="319">
  <si>
    <t>電話</t>
    <rPh sb="0" eb="2">
      <t>デンワ</t>
    </rPh>
    <phoneticPr fontId="1"/>
  </si>
  <si>
    <t>02</t>
    <phoneticPr fontId="1"/>
  </si>
  <si>
    <t>04</t>
  </si>
  <si>
    <t>05</t>
  </si>
  <si>
    <t>06</t>
  </si>
  <si>
    <t>07</t>
  </si>
  <si>
    <t>08</t>
  </si>
  <si>
    <t>01</t>
    <phoneticPr fontId="1"/>
  </si>
  <si>
    <t>03</t>
  </si>
  <si>
    <t>09</t>
  </si>
  <si>
    <t>10</t>
  </si>
  <si>
    <t>年齢</t>
    <rPh sb="0" eb="2">
      <t>ネンレイ</t>
    </rPh>
    <phoneticPr fontId="1"/>
  </si>
  <si>
    <t>誕生日</t>
    <rPh sb="0" eb="3">
      <t>タンジョウビ</t>
    </rPh>
    <phoneticPr fontId="1"/>
  </si>
  <si>
    <t>氏名</t>
    <rPh sb="0" eb="2">
      <t>シメイ</t>
    </rPh>
    <phoneticPr fontId="1"/>
  </si>
  <si>
    <t>生年月日</t>
    <rPh sb="0" eb="2">
      <t>セイネン</t>
    </rPh>
    <rPh sb="2" eb="4">
      <t>ガッピ</t>
    </rPh>
    <phoneticPr fontId="1"/>
  </si>
  <si>
    <t>〶</t>
    <phoneticPr fontId="1"/>
  </si>
  <si>
    <t>在勤</t>
    <rPh sb="0" eb="2">
      <t>ザイキン</t>
    </rPh>
    <phoneticPr fontId="1"/>
  </si>
  <si>
    <t>在住</t>
    <rPh sb="0" eb="2">
      <t>ザイジュウ</t>
    </rPh>
    <phoneticPr fontId="1"/>
  </si>
  <si>
    <t>継続</t>
    <rPh sb="0" eb="2">
      <t>ケイゾク</t>
    </rPh>
    <phoneticPr fontId="1"/>
  </si>
  <si>
    <t>公認
審判</t>
    <rPh sb="0" eb="2">
      <t>コウニン</t>
    </rPh>
    <rPh sb="3" eb="5">
      <t>シンパン</t>
    </rPh>
    <phoneticPr fontId="1"/>
  </si>
  <si>
    <t>登録費
納入</t>
    <rPh sb="0" eb="2">
      <t>トウロク</t>
    </rPh>
    <rPh sb="2" eb="3">
      <t>ヒ</t>
    </rPh>
    <rPh sb="4" eb="6">
      <t>ノウニュウ</t>
    </rPh>
    <phoneticPr fontId="1"/>
  </si>
  <si>
    <t>公認</t>
    <rPh sb="0" eb="2">
      <t>コウニン</t>
    </rPh>
    <phoneticPr fontId="1"/>
  </si>
  <si>
    <t>登録
申込</t>
    <rPh sb="0" eb="2">
      <t>トウロク</t>
    </rPh>
    <rPh sb="3" eb="5">
      <t>モウシコミ</t>
    </rPh>
    <phoneticPr fontId="1"/>
  </si>
  <si>
    <t>登録
承認</t>
    <rPh sb="0" eb="2">
      <t>トウロク</t>
    </rPh>
    <rPh sb="3" eb="5">
      <t>ショウニン</t>
    </rPh>
    <phoneticPr fontId="1"/>
  </si>
  <si>
    <t>追加
登録費
納入</t>
    <rPh sb="0" eb="2">
      <t>ツイカ</t>
    </rPh>
    <rPh sb="3" eb="5">
      <t>トウロク</t>
    </rPh>
    <rPh sb="5" eb="6">
      <t>ヒ</t>
    </rPh>
    <rPh sb="7" eb="9">
      <t>ノウニュウ</t>
    </rPh>
    <phoneticPr fontId="1"/>
  </si>
  <si>
    <t>No.</t>
    <phoneticPr fontId="1"/>
  </si>
  <si>
    <t>登録
根拠</t>
    <rPh sb="0" eb="2">
      <t>トウロク</t>
    </rPh>
    <rPh sb="3" eb="5">
      <t>コンキョ</t>
    </rPh>
    <phoneticPr fontId="1"/>
  </si>
  <si>
    <t>現住所</t>
    <rPh sb="0" eb="3">
      <t>ゲンジュウショ</t>
    </rPh>
    <phoneticPr fontId="1"/>
  </si>
  <si>
    <t>※登録根拠：在勤、在住、継続 のいづれかを選択↑↑↑</t>
    <rPh sb="3" eb="5">
      <t>コンキョ</t>
    </rPh>
    <rPh sb="21" eb="23">
      <t>センタク</t>
    </rPh>
    <phoneticPr fontId="1"/>
  </si>
  <si>
    <t>【男子】</t>
    <rPh sb="1" eb="3">
      <t>ダンシ</t>
    </rPh>
    <phoneticPr fontId="1"/>
  </si>
  <si>
    <t>【女子】</t>
    <rPh sb="1" eb="3">
      <t>ジョシ</t>
    </rPh>
    <phoneticPr fontId="1"/>
  </si>
  <si>
    <t>新規</t>
    <rPh sb="0" eb="2">
      <t>シンキ</t>
    </rPh>
    <phoneticPr fontId="1"/>
  </si>
  <si>
    <t>登録費=</t>
    <rPh sb="0" eb="2">
      <t>トウロク</t>
    </rPh>
    <rPh sb="2" eb="3">
      <t>ヒ</t>
    </rPh>
    <phoneticPr fontId="1"/>
  </si>
  <si>
    <t>申請日:</t>
    <rPh sb="0" eb="2">
      <t>シンセイ</t>
    </rPh>
    <rPh sb="2" eb="3">
      <t>ビ</t>
    </rPh>
    <phoneticPr fontId="1"/>
  </si>
  <si>
    <t>【男子】</t>
  </si>
  <si>
    <t>板卓クラブ　　※必要に応じて記入して下さい</t>
    <phoneticPr fontId="1"/>
  </si>
  <si>
    <t>チーム人数：</t>
    <phoneticPr fontId="1"/>
  </si>
  <si>
    <t>振込み先：</t>
    <phoneticPr fontId="1"/>
  </si>
  <si>
    <t>問い合わせ先</t>
    <phoneticPr fontId="1"/>
  </si>
  <si>
    <t>プライバシーポリシーについて</t>
    <phoneticPr fontId="1"/>
  </si>
  <si>
    <t>1)</t>
    <phoneticPr fontId="1"/>
  </si>
  <si>
    <t>2)</t>
  </si>
  <si>
    <t>3)</t>
  </si>
  <si>
    <t>3)</t>
    <phoneticPr fontId="1"/>
  </si>
  <si>
    <t>4)</t>
    <phoneticPr fontId="1"/>
  </si>
  <si>
    <t>・</t>
    <phoneticPr fontId="1"/>
  </si>
  <si>
    <t>■</t>
    <phoneticPr fontId="1"/>
  </si>
  <si>
    <t>責任者欄</t>
    <rPh sb="0" eb="3">
      <t>セキニンシャ</t>
    </rPh>
    <rPh sb="3" eb="4">
      <t>ラン</t>
    </rPh>
    <phoneticPr fontId="1"/>
  </si>
  <si>
    <t>公認審判欄</t>
    <rPh sb="4" eb="5">
      <t>ラン</t>
    </rPh>
    <phoneticPr fontId="1"/>
  </si>
  <si>
    <t>名称/住所</t>
    <rPh sb="0" eb="2">
      <t>メイショウ</t>
    </rPh>
    <rPh sb="3" eb="5">
      <t>ジュウショ</t>
    </rPh>
    <phoneticPr fontId="1"/>
  </si>
  <si>
    <t>※新規登録費\1,000、年間継続登録費4-5名\5,000、6名以上は1名につき\400加算</t>
    <phoneticPr fontId="1"/>
  </si>
  <si>
    <t>登録日</t>
    <rPh sb="0" eb="2">
      <t>トウロク</t>
    </rPh>
    <rPh sb="2" eb="3">
      <t>ヒ</t>
    </rPh>
    <phoneticPr fontId="1"/>
  </si>
  <si>
    <t>※下記は記入不要です。</t>
    <rPh sb="0" eb="2">
      <t>カキ</t>
    </rPh>
    <rPh sb="3" eb="5">
      <t>キニュウ</t>
    </rPh>
    <rPh sb="5" eb="7">
      <t>フヨウ</t>
    </rPh>
    <phoneticPr fontId="1"/>
  </si>
  <si>
    <t>5)</t>
    <phoneticPr fontId="1"/>
  </si>
  <si>
    <t>6)</t>
    <phoneticPr fontId="1"/>
  </si>
  <si>
    <t>①</t>
    <phoneticPr fontId="1"/>
  </si>
  <si>
    <t>②</t>
    <phoneticPr fontId="1"/>
  </si>
  <si>
    <t>代議員</t>
    <rPh sb="0" eb="3">
      <t>ダイギイン</t>
    </rPh>
    <phoneticPr fontId="1"/>
  </si>
  <si>
    <t>〒</t>
    <phoneticPr fontId="1"/>
  </si>
  <si>
    <r>
      <t>勤務先(在学先)　</t>
    </r>
    <r>
      <rPr>
        <sz val="9"/>
        <rFont val="メイリオ"/>
        <family val="3"/>
        <charset val="128"/>
      </rPr>
      <t>※登録根拠が板橋区在勤/在学の場合</t>
    </r>
    <rPh sb="0" eb="2">
      <t>キンム</t>
    </rPh>
    <rPh sb="2" eb="3">
      <t>サキ</t>
    </rPh>
    <rPh sb="4" eb="6">
      <t>ザイガク</t>
    </rPh>
    <rPh sb="6" eb="7">
      <t>サキ</t>
    </rPh>
    <rPh sb="10" eb="12">
      <t>トウロク</t>
    </rPh>
    <rPh sb="12" eb="14">
      <t>コンキョ</t>
    </rPh>
    <rPh sb="21" eb="23">
      <t>ザイガク</t>
    </rPh>
    <phoneticPr fontId="1"/>
  </si>
  <si>
    <t>【別紙②】</t>
    <rPh sb="1" eb="3">
      <t>ベッシ</t>
    </rPh>
    <phoneticPr fontId="1"/>
  </si>
  <si>
    <t>申請日</t>
    <rPh sb="0" eb="2">
      <t>シンセイ</t>
    </rPh>
    <rPh sb="2" eb="3">
      <t>ビ</t>
    </rPh>
    <phoneticPr fontId="1"/>
  </si>
  <si>
    <t>連絡先(住所)</t>
    <rPh sb="0" eb="3">
      <t>レンラクサキ</t>
    </rPh>
    <rPh sb="4" eb="6">
      <t>ジュウショ</t>
    </rPh>
    <phoneticPr fontId="1"/>
  </si>
  <si>
    <t>連絡先(FAX)</t>
    <rPh sb="0" eb="3">
      <t>レンラクサキ</t>
    </rPh>
    <phoneticPr fontId="1"/>
  </si>
  <si>
    <t>連絡先(携帯)</t>
    <rPh sb="0" eb="3">
      <t>レンラクサキ</t>
    </rPh>
    <rPh sb="4" eb="6">
      <t>ケイタイ</t>
    </rPh>
    <phoneticPr fontId="1"/>
  </si>
  <si>
    <t>氏名</t>
    <phoneticPr fontId="1"/>
  </si>
  <si>
    <t>メールアドレス</t>
    <phoneticPr fontId="1"/>
  </si>
  <si>
    <t>※</t>
  </si>
  <si>
    <t>新　規</t>
    <rPh sb="0" eb="1">
      <t>シン</t>
    </rPh>
    <rPh sb="2" eb="3">
      <t>ノリ</t>
    </rPh>
    <phoneticPr fontId="1"/>
  </si>
  <si>
    <t>チーム人数</t>
    <phoneticPr fontId="1"/>
  </si>
  <si>
    <t>事務局記入欄</t>
    <rPh sb="3" eb="5">
      <t>キニュウ</t>
    </rPh>
    <rPh sb="5" eb="6">
      <t>ラン</t>
    </rPh>
    <phoneticPr fontId="1"/>
  </si>
  <si>
    <r>
      <rPr>
        <sz val="14"/>
        <rFont val="メイリオ"/>
        <family val="3"/>
        <charset val="128"/>
      </rPr>
      <t>前年度</t>
    </r>
    <r>
      <rPr>
        <b/>
        <sz val="14"/>
        <rFont val="メイリオ"/>
        <family val="3"/>
        <charset val="128"/>
      </rPr>
      <t>【登録申込書】</t>
    </r>
    <r>
      <rPr>
        <sz val="14"/>
        <rFont val="メイリオ"/>
        <family val="3"/>
        <charset val="128"/>
      </rPr>
      <t>の確認</t>
    </r>
    <rPh sb="0" eb="3">
      <t>ゼンネンド</t>
    </rPh>
    <rPh sb="4" eb="6">
      <t>トウロク</t>
    </rPh>
    <rPh sb="6" eb="8">
      <t>モウシコミ</t>
    </rPh>
    <rPh sb="8" eb="9">
      <t>ショ</t>
    </rPh>
    <rPh sb="11" eb="13">
      <t>カクニン</t>
    </rPh>
    <phoneticPr fontId="1"/>
  </si>
  <si>
    <t>自宅</t>
    <rPh sb="0" eb="1">
      <t>ジ</t>
    </rPh>
    <rPh sb="1" eb="2">
      <t>タク</t>
    </rPh>
    <phoneticPr fontId="1"/>
  </si>
  <si>
    <t>登録担当</t>
    <rPh sb="0" eb="2">
      <t>トウロク</t>
    </rPh>
    <rPh sb="2" eb="4">
      <t>タントウ</t>
    </rPh>
    <phoneticPr fontId="1"/>
  </si>
  <si>
    <t>メールアドレス ①:携帯, ②:PC (電子ﾌｧｲﾙ送受信用)</t>
    <rPh sb="10" eb="12">
      <t>ケイタイ</t>
    </rPh>
    <rPh sb="20" eb="22">
      <t>デンシ</t>
    </rPh>
    <rPh sb="26" eb="29">
      <t>ソウジュシン</t>
    </rPh>
    <rPh sb="29" eb="30">
      <t>ヨウ</t>
    </rPh>
    <phoneticPr fontId="1"/>
  </si>
  <si>
    <t>※登録費は連盟口座(ゆうちょ銀行)へ振込み下さい。</t>
    <rPh sb="0" eb="2">
      <t>トウロク</t>
    </rPh>
    <rPh sb="2" eb="3">
      <t>ヒ</t>
    </rPh>
    <rPh sb="4" eb="6">
      <t>レンメイ</t>
    </rPh>
    <rPh sb="6" eb="8">
      <t>コウザ</t>
    </rPh>
    <rPh sb="14" eb="16">
      <t>ギンコウ</t>
    </rPh>
    <rPh sb="18" eb="20">
      <t>フリコ</t>
    </rPh>
    <rPh sb="21" eb="22">
      <t>クダ</t>
    </rPh>
    <phoneticPr fontId="1"/>
  </si>
  <si>
    <t>メールアドレス①</t>
    <phoneticPr fontId="1"/>
  </si>
  <si>
    <t>メールアドレス②</t>
    <phoneticPr fontId="1"/>
  </si>
  <si>
    <t>当連盟公式ホームページ(http://www.itabashi-ttf.tokyo/)をご覧下さい。</t>
  </si>
  <si>
    <t>※振込先は板橋区卓球連盟公式ホームページ( URL：http://www.itabashi-ttf.tokyo/ )をご覧下さい。</t>
  </si>
  <si>
    <t>※当連盟プライバシーポリシーは板橋区卓球連盟公式ホームページ(URL：http://www.itabashi-ttf.tokyo/)をご覧下さい。</t>
    <rPh sb="68" eb="69">
      <t>ラン</t>
    </rPh>
    <phoneticPr fontId="1"/>
  </si>
  <si>
    <t>新規・継続</t>
    <rPh sb="0" eb="2">
      <t>シンキ</t>
    </rPh>
    <phoneticPr fontId="1"/>
  </si>
  <si>
    <t>男子・女子</t>
    <rPh sb="0" eb="2">
      <t>ダンシ</t>
    </rPh>
    <rPh sb="3" eb="5">
      <t>ジョシ</t>
    </rPh>
    <phoneticPr fontId="1"/>
  </si>
  <si>
    <t>団体名(チーム名)</t>
    <rPh sb="0" eb="2">
      <t>ダンタイ</t>
    </rPh>
    <rPh sb="2" eb="3">
      <t>メイ</t>
    </rPh>
    <rPh sb="7" eb="8">
      <t>メイ</t>
    </rPh>
    <phoneticPr fontId="1"/>
  </si>
  <si>
    <t>メールアドレス</t>
    <phoneticPr fontId="1"/>
  </si>
  <si>
    <t>住所</t>
    <phoneticPr fontId="1"/>
  </si>
  <si>
    <t>携帯</t>
    <rPh sb="0" eb="2">
      <t>ケイタイ</t>
    </rPh>
    <phoneticPr fontId="1"/>
  </si>
  <si>
    <t>FAX</t>
    <phoneticPr fontId="1"/>
  </si>
  <si>
    <t>※</t>
    <phoneticPr fontId="1"/>
  </si>
  <si>
    <t>登録期間(新規及び変更)</t>
    <rPh sb="2" eb="4">
      <t>キカン</t>
    </rPh>
    <rPh sb="5" eb="7">
      <t>シンキ</t>
    </rPh>
    <rPh sb="7" eb="8">
      <t>オヨ</t>
    </rPh>
    <phoneticPr fontId="1"/>
  </si>
  <si>
    <t>申込み方法について</t>
    <rPh sb="0" eb="2">
      <t>モウシコ</t>
    </rPh>
    <rPh sb="3" eb="5">
      <t>ホウホウ</t>
    </rPh>
    <phoneticPr fontId="1"/>
  </si>
  <si>
    <t>xxxx</t>
    <phoneticPr fontId="1"/>
  </si>
  <si>
    <t>選手欄</t>
    <rPh sb="0" eb="2">
      <t>センシュ</t>
    </rPh>
    <rPh sb="2" eb="3">
      <t>ラン</t>
    </rPh>
    <phoneticPr fontId="1"/>
  </si>
  <si>
    <t>区分(男子・女子)</t>
    <rPh sb="0" eb="2">
      <t>クブン</t>
    </rPh>
    <rPh sb="3" eb="5">
      <t>ダンシ</t>
    </rPh>
    <rPh sb="6" eb="8">
      <t>ジョシ</t>
    </rPh>
    <phoneticPr fontId="1"/>
  </si>
  <si>
    <t>変更無</t>
    <phoneticPr fontId="1"/>
  </si>
  <si>
    <t>○</t>
  </si>
  <si>
    <t>必　要</t>
    <rPh sb="0" eb="1">
      <t>ヒツ</t>
    </rPh>
    <rPh sb="2" eb="3">
      <t>ヨウ</t>
    </rPh>
    <phoneticPr fontId="1"/>
  </si>
  <si>
    <t>03-4444-4444</t>
  </si>
  <si>
    <t>板橋　太郎</t>
  </si>
  <si>
    <t>板橋　二郎</t>
  </si>
  <si>
    <t>〒174-0123　東京都板橋区徳丸8-9-10</t>
  </si>
  <si>
    <t>板橋　三郎</t>
  </si>
  <si>
    <t>090-4444-4444</t>
  </si>
  <si>
    <t>団体責任者欄/代議員欄/登録担当者欄は、</t>
    <rPh sb="0" eb="2">
      <t>ダンタイ</t>
    </rPh>
    <rPh sb="2" eb="5">
      <t>セキニンシャ</t>
    </rPh>
    <rPh sb="5" eb="6">
      <t>ラン</t>
    </rPh>
    <rPh sb="7" eb="10">
      <t>ダイギイン</t>
    </rPh>
    <rPh sb="10" eb="11">
      <t>ラン</t>
    </rPh>
    <rPh sb="12" eb="14">
      <t>トウロク</t>
    </rPh>
    <rPh sb="14" eb="17">
      <t>タントウシャ</t>
    </rPh>
    <rPh sb="17" eb="18">
      <t>ラン</t>
    </rPh>
    <phoneticPr fontId="1"/>
  </si>
  <si>
    <t>選択して下さい</t>
    <rPh sb="0" eb="2">
      <t>センタク</t>
    </rPh>
    <rPh sb="4" eb="5">
      <t>クダ</t>
    </rPh>
    <phoneticPr fontId="1"/>
  </si>
  <si>
    <t>スマホからの申込み方法</t>
    <rPh sb="6" eb="8">
      <t>モウシコミ</t>
    </rPh>
    <rPh sb="9" eb="11">
      <t>ホウホウ</t>
    </rPh>
    <phoneticPr fontId="1"/>
  </si>
  <si>
    <t>男子</t>
  </si>
  <si>
    <t>女子</t>
  </si>
  <si>
    <t>⇒『男子』か『女子』を選択してください。</t>
    <phoneticPr fontId="1"/>
  </si>
  <si>
    <t>団体
責任者</t>
    <rPh sb="3" eb="6">
      <t>セキニンシャ</t>
    </rPh>
    <phoneticPr fontId="1"/>
  </si>
  <si>
    <t>登録
担当者</t>
    <rPh sb="0" eb="2">
      <t>トウロク</t>
    </rPh>
    <rPh sb="3" eb="6">
      <t>タントウシャ</t>
    </rPh>
    <phoneticPr fontId="1"/>
  </si>
  <si>
    <t>下記のいずれかに</t>
    <phoneticPr fontId="1"/>
  </si>
  <si>
    <r>
      <rPr>
        <b/>
        <sz val="14"/>
        <rFont val="メイリオ"/>
        <family val="3"/>
        <charset val="128"/>
      </rPr>
      <t>○を記入</t>
    </r>
    <r>
      <rPr>
        <sz val="14"/>
        <rFont val="メイリオ"/>
        <family val="3"/>
        <charset val="128"/>
      </rPr>
      <t>して下さい</t>
    </r>
    <r>
      <rPr>
        <b/>
        <sz val="14"/>
        <rFont val="メイリオ"/>
        <family val="3"/>
        <charset val="128"/>
      </rPr>
      <t>↓</t>
    </r>
    <rPh sb="2" eb="4">
      <t>キニュウ</t>
    </rPh>
    <phoneticPr fontId="1"/>
  </si>
  <si>
    <t>変更有</t>
    <phoneticPr fontId="1"/>
  </si>
  <si>
    <t>継　続</t>
    <rPh sb="0" eb="1">
      <t>ツギ</t>
    </rPh>
    <rPh sb="2" eb="3">
      <t>ゾク</t>
    </rPh>
    <phoneticPr fontId="1"/>
  </si>
  <si>
    <t>⇒</t>
    <phoneticPr fontId="1"/>
  </si>
  <si>
    <t>■記入例</t>
    <phoneticPr fontId="1"/>
  </si>
  <si>
    <t>▼</t>
    <phoneticPr fontId="1"/>
  </si>
  <si>
    <t>1)</t>
  </si>
  <si>
    <t>登録連絡欄</t>
    <rPh sb="4" eb="5">
      <t>ラン</t>
    </rPh>
    <phoneticPr fontId="1"/>
  </si>
  <si>
    <r>
      <rPr>
        <sz val="12"/>
        <rFont val="メイリオ"/>
        <family val="3"/>
        <charset val="128"/>
      </rPr>
      <t>前年度</t>
    </r>
    <r>
      <rPr>
        <b/>
        <sz val="12"/>
        <rFont val="メイリオ"/>
        <family val="3"/>
        <charset val="128"/>
      </rPr>
      <t>【登録申込書】</t>
    </r>
    <r>
      <rPr>
        <sz val="12"/>
        <rFont val="メイリオ"/>
        <family val="3"/>
        <charset val="128"/>
      </rPr>
      <t>の確認</t>
    </r>
    <rPh sb="0" eb="3">
      <t>ゼンネンド</t>
    </rPh>
    <rPh sb="4" eb="6">
      <t>トウロク</t>
    </rPh>
    <rPh sb="6" eb="8">
      <t>モウシコミ</t>
    </rPh>
    <rPh sb="8" eb="9">
      <t>ショ</t>
    </rPh>
    <rPh sb="11" eb="13">
      <t>カクニン</t>
    </rPh>
    <phoneticPr fontId="1"/>
  </si>
  <si>
    <t>■選手欄</t>
    <rPh sb="1" eb="3">
      <t>センシュ</t>
    </rPh>
    <rPh sb="3" eb="4">
      <t>ラン</t>
    </rPh>
    <phoneticPr fontId="1"/>
  </si>
  <si>
    <t>ゆうちょ銀行【口座名】板橋区卓球連盟　【記号】10140【番号】94664191</t>
    <phoneticPr fontId="1"/>
  </si>
  <si>
    <t>ゆうちょ銀行【口座名】板橋区卓球連盟【店名】〇一八(ゼロイチハチ)</t>
    <phoneticPr fontId="1"/>
  </si>
  <si>
    <t>　　【店番】018【預金種目】普通預金【番号】9466419</t>
    <phoneticPr fontId="1"/>
  </si>
  <si>
    <t>【別紙②】登録申込書の提出は不要です。</t>
    <phoneticPr fontId="1"/>
  </si>
  <si>
    <r>
      <rPr>
        <sz val="12"/>
        <rFont val="メイリオ"/>
        <family val="3"/>
        <charset val="128"/>
      </rPr>
      <t>団体登録提出書類　※個人登録は【</t>
    </r>
    <r>
      <rPr>
        <b/>
        <sz val="12"/>
        <rFont val="メイリオ"/>
        <family val="3"/>
        <charset val="128"/>
      </rPr>
      <t>別紙③</t>
    </r>
    <r>
      <rPr>
        <sz val="12"/>
        <rFont val="メイリオ"/>
        <family val="3"/>
        <charset val="128"/>
      </rPr>
      <t>】のみ提出</t>
    </r>
    <rPh sb="0" eb="2">
      <t>ダンタイ</t>
    </rPh>
    <rPh sb="2" eb="4">
      <t>トウロク</t>
    </rPh>
    <rPh sb="4" eb="6">
      <t>テイシュツ</t>
    </rPh>
    <rPh sb="6" eb="8">
      <t>ショルイ</t>
    </rPh>
    <rPh sb="10" eb="12">
      <t>コジン</t>
    </rPh>
    <rPh sb="12" eb="14">
      <t>トウロク</t>
    </rPh>
    <rPh sb="16" eb="18">
      <t>ベッシ</t>
    </rPh>
    <rPh sb="22" eb="24">
      <t>テイシュツ</t>
    </rPh>
    <phoneticPr fontId="1"/>
  </si>
  <si>
    <r>
      <rPr>
        <b/>
        <sz val="12"/>
        <rFont val="メイリオ"/>
        <family val="3"/>
        <charset val="128"/>
      </rPr>
      <t>○を選択(記入)</t>
    </r>
    <r>
      <rPr>
        <sz val="12"/>
        <rFont val="メイリオ"/>
        <family val="3"/>
        <charset val="128"/>
      </rPr>
      <t>して下さい</t>
    </r>
    <r>
      <rPr>
        <b/>
        <sz val="12"/>
        <rFont val="メイリオ"/>
        <family val="3"/>
        <charset val="128"/>
      </rPr>
      <t>↓</t>
    </r>
    <rPh sb="2" eb="4">
      <t>センタク</t>
    </rPh>
    <rPh sb="5" eb="7">
      <t>キニュウ</t>
    </rPh>
    <phoneticPr fontId="1"/>
  </si>
  <si>
    <t>責任者</t>
    <phoneticPr fontId="1"/>
  </si>
  <si>
    <t>cccc@bbb.com</t>
    <phoneticPr fontId="1"/>
  </si>
  <si>
    <t>dddd@bbb.com</t>
    <phoneticPr fontId="1"/>
  </si>
  <si>
    <r>
      <t xml:space="preserve">※申込専用アドレス ( </t>
    </r>
    <r>
      <rPr>
        <b/>
        <sz val="11"/>
        <color rgb="FF0000FF"/>
        <rFont val="メイリオ"/>
        <family val="3"/>
        <charset val="128"/>
      </rPr>
      <t>registration</t>
    </r>
    <r>
      <rPr>
        <b/>
        <sz val="11"/>
        <rFont val="メイリオ"/>
        <family val="3"/>
        <charset val="128"/>
      </rPr>
      <t>@itabashi-ttf.tokyo ) へメールでご送付下さい。</t>
    </r>
    <phoneticPr fontId="1"/>
  </si>
  <si>
    <t>(A)</t>
  </si>
  <si>
    <r>
      <t xml:space="preserve">※申込専用アドレス ( </t>
    </r>
    <r>
      <rPr>
        <b/>
        <sz val="10"/>
        <color rgb="FF0000FF"/>
        <rFont val="メイリオ"/>
        <family val="3"/>
        <charset val="128"/>
      </rPr>
      <t>registration</t>
    </r>
    <r>
      <rPr>
        <b/>
        <sz val="10"/>
        <rFont val="メイリオ"/>
        <family val="3"/>
        <charset val="128"/>
      </rPr>
      <t>@itabashi-ttf.tokyo ) へメールでご送付下さい。</t>
    </r>
    <phoneticPr fontId="1"/>
  </si>
  <si>
    <t>板橋区体育協会及び東京都卓球連盟等の問い合わせ：板橋区卓球連盟事務局 (八木)</t>
    <phoneticPr fontId="1"/>
  </si>
  <si>
    <t>電話：☎ 03(3956)9121(留守電)　電子メール ✉ 	jimukyoku@itabashi-ttf.tokyo</t>
    <phoneticPr fontId="1"/>
  </si>
  <si>
    <t>登録根拠欄　※【在住】【在勤】【在学】【継続】【区外】のいづれかをご記入下さい。</t>
    <rPh sb="4" eb="5">
      <t>ラン</t>
    </rPh>
    <rPh sb="8" eb="10">
      <t>ザイジュウ</t>
    </rPh>
    <rPh sb="24" eb="26">
      <t>クガイ</t>
    </rPh>
    <rPh sb="34" eb="36">
      <t>キニュウ</t>
    </rPh>
    <rPh sb="36" eb="37">
      <t>クダ</t>
    </rPh>
    <phoneticPr fontId="1"/>
  </si>
  <si>
    <t>板橋区内の学校に在学している方は、学校名/住所/電話番号をご記入下さい。</t>
    <rPh sb="26" eb="28">
      <t>バンゴウ</t>
    </rPh>
    <phoneticPr fontId="1"/>
  </si>
  <si>
    <t>代議員欄</t>
    <rPh sb="0" eb="3">
      <t>ダイギイン</t>
    </rPh>
    <rPh sb="3" eb="4">
      <t>ラン</t>
    </rPh>
    <phoneticPr fontId="1"/>
  </si>
  <si>
    <t>新規登録費</t>
    <phoneticPr fontId="1"/>
  </si>
  <si>
    <t>年間登録費</t>
    <phoneticPr fontId="1"/>
  </si>
  <si>
    <t>合計</t>
    <rPh sb="0" eb="2">
      <t>ゴウケイ</t>
    </rPh>
    <phoneticPr fontId="1"/>
  </si>
  <si>
    <t>3. 追加登録費（団体会員に限る） １名につき５００円</t>
    <phoneticPr fontId="1"/>
  </si>
  <si>
    <t>個人登録の場合は、【別紙③】のみご提出下さい。</t>
    <rPh sb="0" eb="2">
      <t>コジン</t>
    </rPh>
    <rPh sb="2" eb="4">
      <t>トウロク</t>
    </rPh>
    <rPh sb="5" eb="7">
      <t>バアイ</t>
    </rPh>
    <rPh sb="10" eb="12">
      <t>ベッシ</t>
    </rPh>
    <rPh sb="17" eb="19">
      <t>テイシュツ</t>
    </rPh>
    <rPh sb="19" eb="20">
      <t>クダ</t>
    </rPh>
    <phoneticPr fontId="1"/>
  </si>
  <si>
    <t>【別紙①】登録連絡書</t>
    <rPh sb="7" eb="9">
      <t>レンラク</t>
    </rPh>
    <rPh sb="9" eb="10">
      <t>ショ</t>
    </rPh>
    <phoneticPr fontId="1"/>
  </si>
  <si>
    <t>【別紙②】登録申込書</t>
    <phoneticPr fontId="1"/>
  </si>
  <si>
    <t>継続団体</t>
    <rPh sb="0" eb="1">
      <t>ツギ</t>
    </rPh>
    <rPh sb="1" eb="2">
      <t>ゾク</t>
    </rPh>
    <rPh sb="2" eb="4">
      <t>ダンタイ</t>
    </rPh>
    <phoneticPr fontId="1"/>
  </si>
  <si>
    <t>新規団体</t>
    <rPh sb="0" eb="1">
      <t>シン</t>
    </rPh>
    <rPh sb="1" eb="2">
      <t>ノリ</t>
    </rPh>
    <rPh sb="2" eb="4">
      <t>ダンタイ</t>
    </rPh>
    <phoneticPr fontId="1"/>
  </si>
  <si>
    <t>総計</t>
    <rPh sb="0" eb="2">
      <t>ソウケイ</t>
    </rPh>
    <phoneticPr fontId="1"/>
  </si>
  <si>
    <t>登録担当者欄</t>
    <rPh sb="0" eb="2">
      <t>トウロク</t>
    </rPh>
    <rPh sb="2" eb="5">
      <t>タントウシャ</t>
    </rPh>
    <rPh sb="5" eb="6">
      <t>ラン</t>
    </rPh>
    <phoneticPr fontId="1"/>
  </si>
  <si>
    <r>
      <t>公認審判員資格を持っている方は、必ず</t>
    </r>
    <r>
      <rPr>
        <b/>
        <sz val="12"/>
        <rFont val="メイリオ"/>
        <family val="3"/>
        <charset val="128"/>
      </rPr>
      <t>【公認】</t>
    </r>
    <r>
      <rPr>
        <sz val="12"/>
        <rFont val="メイリオ"/>
        <family val="3"/>
        <charset val="128"/>
      </rPr>
      <t>とご記入下さい。</t>
    </r>
    <phoneticPr fontId="1"/>
  </si>
  <si>
    <t>「板橋区卓球連盟規約第２章・第６章、同細則第２章・第３章」</t>
    <phoneticPr fontId="1"/>
  </si>
  <si>
    <r>
      <rPr>
        <b/>
        <u/>
        <sz val="14"/>
        <rFont val="メイリオ"/>
        <family val="3"/>
        <charset val="128"/>
      </rPr>
      <t xml:space="preserve">【別紙①】登録連絡書 </t>
    </r>
    <r>
      <rPr>
        <b/>
        <sz val="14"/>
        <rFont val="メイリオ"/>
        <family val="3"/>
        <charset val="128"/>
      </rPr>
      <t xml:space="preserve">　/ </t>
    </r>
    <r>
      <rPr>
        <b/>
        <u/>
        <sz val="14"/>
        <rFont val="メイリオ"/>
        <family val="3"/>
        <charset val="128"/>
      </rPr>
      <t xml:space="preserve">【別紙②】登録申込書 </t>
    </r>
    <r>
      <rPr>
        <b/>
        <sz val="14"/>
        <rFont val="メイリオ"/>
        <family val="3"/>
        <charset val="128"/>
      </rPr>
      <t xml:space="preserve"> </t>
    </r>
    <r>
      <rPr>
        <sz val="14"/>
        <rFont val="メイリオ"/>
        <family val="3"/>
        <charset val="128"/>
      </rPr>
      <t>への</t>
    </r>
    <r>
      <rPr>
        <b/>
        <sz val="14"/>
        <rFont val="メイリオ"/>
        <family val="3"/>
        <charset val="128"/>
      </rPr>
      <t>記入上の注意</t>
    </r>
    <rPh sb="1" eb="3">
      <t>ベッシ</t>
    </rPh>
    <rPh sb="5" eb="7">
      <t>トウロク</t>
    </rPh>
    <rPh sb="15" eb="17">
      <t>ベッシ</t>
    </rPh>
    <rPh sb="19" eb="21">
      <t>トウロク</t>
    </rPh>
    <phoneticPr fontId="1"/>
  </si>
  <si>
    <t>略称(ゼッケン等)</t>
    <rPh sb="7" eb="8">
      <t>ナド</t>
    </rPh>
    <phoneticPr fontId="1"/>
  </si>
  <si>
    <t>携帯/メールアドレス</t>
    <phoneticPr fontId="1"/>
  </si>
  <si>
    <t>※登録費は登録申請日から10日以内を目途に連盟口座(ゆうちょ銀行)へお振込み下さい。</t>
    <rPh sb="0" eb="2">
      <t>トウロク</t>
    </rPh>
    <rPh sb="2" eb="3">
      <t>ヒ</t>
    </rPh>
    <rPh sb="5" eb="7">
      <t>トウロク</t>
    </rPh>
    <rPh sb="7" eb="9">
      <t>シンセイ</t>
    </rPh>
    <rPh sb="9" eb="10">
      <t>ビ</t>
    </rPh>
    <rPh sb="14" eb="15">
      <t>カ</t>
    </rPh>
    <rPh sb="15" eb="17">
      <t>イナイ</t>
    </rPh>
    <rPh sb="18" eb="20">
      <t>メド</t>
    </rPh>
    <rPh sb="21" eb="23">
      <t>レンメイ</t>
    </rPh>
    <rPh sb="22" eb="24">
      <t>コウザ</t>
    </rPh>
    <rPh sb="30" eb="32">
      <t>ギンコウ</t>
    </rPh>
    <rPh sb="35" eb="37">
      <t>フリコ</t>
    </rPh>
    <rPh sb="38" eb="39">
      <t>クダ</t>
    </rPh>
    <phoneticPr fontId="1"/>
  </si>
  <si>
    <t>①携帯</t>
    <rPh sb="1" eb="3">
      <t>ケイタイ</t>
    </rPh>
    <phoneticPr fontId="1"/>
  </si>
  <si>
    <t>メールアドレス　※②PCは電子ファイル送受信用</t>
    <rPh sb="13" eb="15">
      <t>デンシ</t>
    </rPh>
    <rPh sb="19" eb="22">
      <t>ソウジュシン</t>
    </rPh>
    <rPh sb="22" eb="23">
      <t>ヨウ</t>
    </rPh>
    <phoneticPr fontId="1"/>
  </si>
  <si>
    <t>「板橋区卓球連盟規約第４条・第20条、同細則第２章・第３章」</t>
    <phoneticPr fontId="1"/>
  </si>
  <si>
    <t>小計</t>
    <rPh sb="0" eb="2">
      <t>ショウケイ</t>
    </rPh>
    <phoneticPr fontId="1"/>
  </si>
  <si>
    <t>6名以上</t>
    <rPh sb="1" eb="2">
      <t>メイ</t>
    </rPh>
    <rPh sb="2" eb="4">
      <t>イジョウ</t>
    </rPh>
    <phoneticPr fontId="1"/>
  </si>
  <si>
    <t>区外</t>
    <rPh sb="0" eb="2">
      <t>クガイ</t>
    </rPh>
    <phoneticPr fontId="1"/>
  </si>
  <si>
    <t>例3)</t>
    <rPh sb="0" eb="1">
      <t>レイ</t>
    </rPh>
    <phoneticPr fontId="1"/>
  </si>
  <si>
    <t>例4)</t>
    <rPh sb="0" eb="1">
      <t>レイ</t>
    </rPh>
    <phoneticPr fontId="1"/>
  </si>
  <si>
    <t>団体名(チーム名)</t>
    <phoneticPr fontId="1"/>
  </si>
  <si>
    <t>令和xx年度・板橋区卓球連盟・団体登録申込書</t>
    <phoneticPr fontId="1"/>
  </si>
  <si>
    <r>
      <t>提出先：申込専用メールアドレス</t>
    </r>
    <r>
      <rPr>
        <sz val="12"/>
        <color theme="1"/>
        <rFont val="メイリオ"/>
        <family val="3"/>
        <charset val="128"/>
      </rPr>
      <t xml:space="preserve"> </t>
    </r>
    <r>
      <rPr>
        <b/>
        <sz val="12"/>
        <color theme="1"/>
        <rFont val="メイリオ"/>
        <family val="3"/>
        <charset val="128"/>
      </rPr>
      <t>registration</t>
    </r>
    <r>
      <rPr>
        <sz val="12"/>
        <rFont val="メイリオ"/>
        <family val="3"/>
        <charset val="128"/>
      </rPr>
      <t>@itabashi-ttf.tokyo</t>
    </r>
    <rPh sb="0" eb="2">
      <t>テイシュツ</t>
    </rPh>
    <rPh sb="2" eb="3">
      <t>サキ</t>
    </rPh>
    <rPh sb="4" eb="6">
      <t>モウシコミ</t>
    </rPh>
    <rPh sb="6" eb="8">
      <t>センヨウ</t>
    </rPh>
    <phoneticPr fontId="1"/>
  </si>
  <si>
    <r>
      <t>【在住】板橋区在住</t>
    </r>
    <r>
      <rPr>
        <sz val="12"/>
        <rFont val="メイリオ"/>
        <family val="3"/>
        <charset val="128"/>
      </rPr>
      <t>の</t>
    </r>
    <r>
      <rPr>
        <b/>
        <sz val="12"/>
        <rFont val="メイリオ"/>
        <family val="3"/>
        <charset val="128"/>
      </rPr>
      <t>選手</t>
    </r>
    <phoneticPr fontId="1"/>
  </si>
  <si>
    <r>
      <t>【在勤】板橋区内</t>
    </r>
    <r>
      <rPr>
        <sz val="12"/>
        <rFont val="メイリオ"/>
        <family val="3"/>
        <charset val="128"/>
      </rPr>
      <t>に</t>
    </r>
    <r>
      <rPr>
        <b/>
        <sz val="12"/>
        <rFont val="メイリオ"/>
        <family val="3"/>
        <charset val="128"/>
      </rPr>
      <t>勤務先</t>
    </r>
    <r>
      <rPr>
        <sz val="12"/>
        <rFont val="メイリオ"/>
        <family val="3"/>
        <charset val="128"/>
      </rPr>
      <t>がある</t>
    </r>
    <r>
      <rPr>
        <b/>
        <sz val="12"/>
        <rFont val="メイリオ"/>
        <family val="3"/>
        <charset val="128"/>
      </rPr>
      <t>選手</t>
    </r>
    <phoneticPr fontId="1"/>
  </si>
  <si>
    <r>
      <rPr>
        <b/>
        <sz val="12"/>
        <rFont val="メイリオ"/>
        <family val="3"/>
        <charset val="128"/>
      </rPr>
      <t>【在学】板橋区内</t>
    </r>
    <r>
      <rPr>
        <sz val="12"/>
        <rFont val="メイリオ"/>
        <family val="3"/>
        <charset val="128"/>
      </rPr>
      <t>の</t>
    </r>
    <r>
      <rPr>
        <b/>
        <sz val="12"/>
        <rFont val="メイリオ"/>
        <family val="3"/>
        <charset val="128"/>
      </rPr>
      <t>学校</t>
    </r>
    <r>
      <rPr>
        <sz val="12"/>
        <rFont val="メイリオ"/>
        <family val="3"/>
        <charset val="128"/>
      </rPr>
      <t>に</t>
    </r>
    <r>
      <rPr>
        <b/>
        <sz val="12"/>
        <rFont val="メイリオ"/>
        <family val="3"/>
        <charset val="128"/>
      </rPr>
      <t>在学</t>
    </r>
    <r>
      <rPr>
        <sz val="12"/>
        <rFont val="メイリオ"/>
        <family val="3"/>
        <charset val="128"/>
      </rPr>
      <t>している</t>
    </r>
    <r>
      <rPr>
        <b/>
        <sz val="12"/>
        <rFont val="メイリオ"/>
        <family val="3"/>
        <charset val="128"/>
      </rPr>
      <t>選手</t>
    </r>
    <r>
      <rPr>
        <sz val="12"/>
        <rFont val="メイリオ"/>
        <family val="3"/>
        <charset val="128"/>
      </rPr>
      <t>　※卓球スクールの生徒(区外)は該当しません。</t>
    </r>
    <rPh sb="32" eb="34">
      <t>クガイ</t>
    </rPh>
    <phoneticPr fontId="1"/>
  </si>
  <si>
    <r>
      <rPr>
        <b/>
        <sz val="12"/>
        <rFont val="メイリオ"/>
        <family val="3"/>
        <charset val="128"/>
      </rPr>
      <t>注意事項：城北五区</t>
    </r>
    <r>
      <rPr>
        <sz val="12"/>
        <rFont val="メイリオ"/>
        <family val="3"/>
        <charset val="128"/>
      </rPr>
      <t>(板橋区・練馬区・北区・豊島区・荒川区)</t>
    </r>
    <r>
      <rPr>
        <b/>
        <sz val="12"/>
        <rFont val="メイリオ"/>
        <family val="3"/>
        <charset val="128"/>
      </rPr>
      <t>内</t>
    </r>
    <r>
      <rPr>
        <sz val="12"/>
        <rFont val="メイリオ"/>
        <family val="3"/>
        <charset val="128"/>
      </rPr>
      <t>での</t>
    </r>
    <r>
      <rPr>
        <b/>
        <u/>
        <sz val="12"/>
        <rFont val="メイリオ"/>
        <family val="3"/>
        <charset val="128"/>
      </rPr>
      <t>二重登録</t>
    </r>
    <r>
      <rPr>
        <sz val="12"/>
        <rFont val="メイリオ"/>
        <family val="3"/>
        <charset val="128"/>
      </rPr>
      <t>は出来ません。</t>
    </r>
    <rPh sb="0" eb="4">
      <t>チュウイジコウ</t>
    </rPh>
    <rPh sb="37" eb="39">
      <t>デキ</t>
    </rPh>
    <phoneticPr fontId="1"/>
  </si>
  <si>
    <r>
      <rPr>
        <b/>
        <sz val="12"/>
        <rFont val="メイリオ"/>
        <family val="3"/>
        <charset val="128"/>
      </rPr>
      <t>【区外】</t>
    </r>
    <r>
      <rPr>
        <sz val="12"/>
        <rFont val="メイリオ"/>
        <family val="3"/>
        <charset val="128"/>
      </rPr>
      <t>上記以外の選手(</t>
    </r>
    <r>
      <rPr>
        <b/>
        <sz val="12"/>
        <rFont val="メイリオ"/>
        <family val="3"/>
        <charset val="128"/>
      </rPr>
      <t>１チーム２名以内</t>
    </r>
    <r>
      <rPr>
        <sz val="12"/>
        <rFont val="メイリオ"/>
        <family val="3"/>
        <charset val="128"/>
      </rPr>
      <t>)　※2023.2.3付け連盟規約改正</t>
    </r>
    <rPh sb="4" eb="6">
      <t>ジョウキ</t>
    </rPh>
    <rPh sb="6" eb="8">
      <t>イガイ</t>
    </rPh>
    <rPh sb="9" eb="11">
      <t>センシュ</t>
    </rPh>
    <rPh sb="31" eb="32">
      <t>ツ</t>
    </rPh>
    <rPh sb="33" eb="35">
      <t>レンメイ</t>
    </rPh>
    <rPh sb="35" eb="37">
      <t>キヤク</t>
    </rPh>
    <rPh sb="37" eb="39">
      <t>カイセイ</t>
    </rPh>
    <phoneticPr fontId="1"/>
  </si>
  <si>
    <t>なお、振込み手数料につきましては、ご負担をお願い致します。</t>
    <phoneticPr fontId="1"/>
  </si>
  <si>
    <r>
      <rPr>
        <b/>
        <u/>
        <sz val="12"/>
        <rFont val="メイリオ"/>
        <family val="3"/>
        <charset val="128"/>
      </rPr>
      <t>継続登録</t>
    </r>
    <r>
      <rPr>
        <u/>
        <sz val="12"/>
        <rFont val="メイリオ"/>
        <family val="3"/>
        <charset val="128"/>
      </rPr>
      <t>の場合</t>
    </r>
    <r>
      <rPr>
        <sz val="12"/>
        <rFont val="メイリオ"/>
        <family val="3"/>
        <charset val="128"/>
      </rPr>
      <t>、及び、</t>
    </r>
    <r>
      <rPr>
        <b/>
        <u/>
        <sz val="12"/>
        <rFont val="メイリオ"/>
        <family val="3"/>
        <charset val="128"/>
      </rPr>
      <t>変更が無い</t>
    </r>
    <r>
      <rPr>
        <u/>
        <sz val="12"/>
        <rFont val="メイリオ"/>
        <family val="3"/>
        <charset val="128"/>
      </rPr>
      <t>場合</t>
    </r>
    <r>
      <rPr>
        <sz val="12"/>
        <rFont val="メイリオ"/>
        <family val="3"/>
        <charset val="128"/>
      </rPr>
      <t>は、</t>
    </r>
    <r>
      <rPr>
        <b/>
        <u/>
        <sz val="12"/>
        <rFont val="メイリオ"/>
        <family val="3"/>
        <charset val="128"/>
      </rPr>
      <t>【別紙①】登録連絡書</t>
    </r>
    <r>
      <rPr>
        <u/>
        <sz val="12"/>
        <rFont val="メイリオ"/>
        <family val="3"/>
        <charset val="128"/>
      </rPr>
      <t>のみ</t>
    </r>
    <r>
      <rPr>
        <sz val="12"/>
        <rFont val="メイリオ"/>
        <family val="3"/>
        <charset val="128"/>
      </rPr>
      <t>ご提出下さい。</t>
    </r>
    <rPh sb="0" eb="2">
      <t>ケイゾク</t>
    </rPh>
    <rPh sb="5" eb="7">
      <t>バアイ</t>
    </rPh>
    <rPh sb="8" eb="9">
      <t>オヨ</t>
    </rPh>
    <rPh sb="25" eb="27">
      <t>トウロク</t>
    </rPh>
    <rPh sb="27" eb="29">
      <t>レンラク</t>
    </rPh>
    <rPh sb="29" eb="30">
      <t>ショ</t>
    </rPh>
    <rPh sb="33" eb="35">
      <t>テイシュツ</t>
    </rPh>
    <rPh sb="35" eb="36">
      <t>クダ</t>
    </rPh>
    <phoneticPr fontId="1"/>
  </si>
  <si>
    <r>
      <t>必ず、</t>
    </r>
    <r>
      <rPr>
        <b/>
        <sz val="12"/>
        <rFont val="メイリオ"/>
        <family val="3"/>
        <charset val="128"/>
      </rPr>
      <t>氏名</t>
    </r>
    <r>
      <rPr>
        <sz val="12"/>
        <rFont val="メイリオ"/>
        <family val="3"/>
        <charset val="128"/>
      </rPr>
      <t>/</t>
    </r>
    <r>
      <rPr>
        <b/>
        <sz val="12"/>
        <rFont val="メイリオ"/>
        <family val="3"/>
        <charset val="128"/>
      </rPr>
      <t>生年月日</t>
    </r>
    <r>
      <rPr>
        <sz val="12"/>
        <rFont val="メイリオ"/>
        <family val="3"/>
        <charset val="128"/>
      </rPr>
      <t>/</t>
    </r>
    <r>
      <rPr>
        <b/>
        <sz val="12"/>
        <rFont val="メイリオ"/>
        <family val="3"/>
        <charset val="128"/>
      </rPr>
      <t>自宅住所</t>
    </r>
    <r>
      <rPr>
        <sz val="12"/>
        <rFont val="メイリオ"/>
        <family val="3"/>
        <charset val="128"/>
      </rPr>
      <t>/</t>
    </r>
    <r>
      <rPr>
        <b/>
        <sz val="12"/>
        <rFont val="メイリオ"/>
        <family val="3"/>
        <charset val="128"/>
      </rPr>
      <t>電話番号</t>
    </r>
    <r>
      <rPr>
        <sz val="12"/>
        <rFont val="メイリオ"/>
        <family val="3"/>
        <charset val="128"/>
      </rPr>
      <t>をご記入下さい。</t>
    </r>
    <rPh sb="0" eb="1">
      <t>カナラ</t>
    </rPh>
    <rPh sb="16" eb="18">
      <t>デンワ</t>
    </rPh>
    <rPh sb="18" eb="20">
      <t>バンゴウ</t>
    </rPh>
    <rPh sb="22" eb="24">
      <t>キニュウ</t>
    </rPh>
    <rPh sb="24" eb="25">
      <t>クダ</t>
    </rPh>
    <phoneticPr fontId="1"/>
  </si>
  <si>
    <r>
      <t>高体連</t>
    </r>
    <r>
      <rPr>
        <sz val="12"/>
        <rFont val="メイリオ"/>
        <family val="3"/>
        <charset val="128"/>
      </rPr>
      <t>/</t>
    </r>
    <r>
      <rPr>
        <b/>
        <sz val="12"/>
        <rFont val="メイリオ"/>
        <family val="3"/>
        <charset val="128"/>
      </rPr>
      <t>日学連登録者</t>
    </r>
    <r>
      <rPr>
        <sz val="12"/>
        <rFont val="メイリオ"/>
        <family val="3"/>
        <charset val="128"/>
      </rPr>
      <t>は</t>
    </r>
    <r>
      <rPr>
        <b/>
        <sz val="12"/>
        <rFont val="メイリオ"/>
        <family val="3"/>
        <charset val="128"/>
      </rPr>
      <t>当連盟</t>
    </r>
    <r>
      <rPr>
        <sz val="12"/>
        <rFont val="メイリオ"/>
        <family val="3"/>
        <charset val="128"/>
      </rPr>
      <t>へは</t>
    </r>
    <r>
      <rPr>
        <b/>
        <sz val="12"/>
        <rFont val="メイリオ"/>
        <family val="3"/>
        <charset val="128"/>
      </rPr>
      <t>登録出来ません。</t>
    </r>
    <rPh sb="11" eb="12">
      <t>トウ</t>
    </rPh>
    <phoneticPr fontId="1"/>
  </si>
  <si>
    <r>
      <t>必ず、</t>
    </r>
    <r>
      <rPr>
        <b/>
        <sz val="12"/>
        <rFont val="メイリオ"/>
        <family val="3"/>
        <charset val="128"/>
      </rPr>
      <t>氏名</t>
    </r>
    <r>
      <rPr>
        <sz val="12"/>
        <rFont val="メイリオ"/>
        <family val="3"/>
        <charset val="128"/>
      </rPr>
      <t>/</t>
    </r>
    <r>
      <rPr>
        <b/>
        <sz val="12"/>
        <rFont val="メイリオ"/>
        <family val="3"/>
        <charset val="128"/>
      </rPr>
      <t>電話(携帯)</t>
    </r>
    <r>
      <rPr>
        <sz val="12"/>
        <rFont val="メイリオ"/>
        <family val="3"/>
        <charset val="128"/>
      </rPr>
      <t>/</t>
    </r>
    <r>
      <rPr>
        <b/>
        <sz val="12"/>
        <rFont val="メイリオ"/>
        <family val="3"/>
        <charset val="128"/>
      </rPr>
      <t>メールアドレス</t>
    </r>
    <r>
      <rPr>
        <sz val="12"/>
        <rFont val="メイリオ"/>
        <family val="3"/>
        <charset val="128"/>
      </rPr>
      <t>/</t>
    </r>
    <r>
      <rPr>
        <b/>
        <sz val="12"/>
        <rFont val="メイリオ"/>
        <family val="3"/>
        <charset val="128"/>
      </rPr>
      <t>自宅住所</t>
    </r>
    <r>
      <rPr>
        <sz val="12"/>
        <rFont val="メイリオ"/>
        <family val="3"/>
        <charset val="128"/>
      </rPr>
      <t>をご記入下さい。</t>
    </r>
    <rPh sb="9" eb="11">
      <t>ケイタイ</t>
    </rPh>
    <rPh sb="27" eb="29">
      <t>キニュウ</t>
    </rPh>
    <rPh sb="29" eb="30">
      <t>クダ</t>
    </rPh>
    <phoneticPr fontId="1"/>
  </si>
  <si>
    <r>
      <rPr>
        <b/>
        <u/>
        <sz val="12"/>
        <rFont val="メイリオ"/>
        <family val="3"/>
        <charset val="128"/>
      </rPr>
      <t>練馬区</t>
    </r>
    <r>
      <rPr>
        <sz val="12"/>
        <rFont val="メイリオ"/>
        <family val="3"/>
        <charset val="128"/>
      </rPr>
      <t>/</t>
    </r>
    <r>
      <rPr>
        <b/>
        <u/>
        <sz val="12"/>
        <rFont val="メイリオ"/>
        <family val="3"/>
        <charset val="128"/>
      </rPr>
      <t>北区</t>
    </r>
    <r>
      <rPr>
        <sz val="12"/>
        <rFont val="メイリオ"/>
        <family val="3"/>
        <charset val="128"/>
      </rPr>
      <t>/</t>
    </r>
    <r>
      <rPr>
        <b/>
        <u/>
        <sz val="12"/>
        <rFont val="メイリオ"/>
        <family val="3"/>
        <charset val="128"/>
      </rPr>
      <t>豊島区</t>
    </r>
    <r>
      <rPr>
        <sz val="12"/>
        <rFont val="メイリオ"/>
        <family val="3"/>
        <charset val="128"/>
      </rPr>
      <t>/</t>
    </r>
    <r>
      <rPr>
        <b/>
        <u/>
        <sz val="12"/>
        <rFont val="メイリオ"/>
        <family val="3"/>
        <charset val="128"/>
      </rPr>
      <t>荒川区卓球連盟</t>
    </r>
    <r>
      <rPr>
        <sz val="12"/>
        <rFont val="メイリオ"/>
        <family val="3"/>
        <charset val="128"/>
      </rPr>
      <t>の</t>
    </r>
    <r>
      <rPr>
        <b/>
        <u/>
        <sz val="12"/>
        <rFont val="メイリオ"/>
        <family val="3"/>
        <charset val="128"/>
      </rPr>
      <t>登録選手</t>
    </r>
    <r>
      <rPr>
        <sz val="12"/>
        <rFont val="メイリオ"/>
        <family val="3"/>
        <charset val="128"/>
      </rPr>
      <t>は、当連盟には</t>
    </r>
    <r>
      <rPr>
        <b/>
        <sz val="12"/>
        <rFont val="メイリオ"/>
        <family val="3"/>
        <charset val="128"/>
      </rPr>
      <t>登録出来ません。</t>
    </r>
    <rPh sb="0" eb="3">
      <t>ネリマク</t>
    </rPh>
    <rPh sb="4" eb="6">
      <t>キタク</t>
    </rPh>
    <rPh sb="7" eb="10">
      <t>トシマク</t>
    </rPh>
    <rPh sb="11" eb="14">
      <t>アラカワク</t>
    </rPh>
    <rPh sb="14" eb="18">
      <t>タッキュウレンメイ</t>
    </rPh>
    <rPh sb="19" eb="23">
      <t>トウロクセンシュ</t>
    </rPh>
    <rPh sb="25" eb="28">
      <t>トウレンメイ</t>
    </rPh>
    <rPh sb="30" eb="32">
      <t>トウロク</t>
    </rPh>
    <rPh sb="32" eb="34">
      <t>デキ</t>
    </rPh>
    <phoneticPr fontId="1"/>
  </si>
  <si>
    <r>
      <t>　✓ 前期団体リーグ戦に出場する団体及び追加選手の登録締切日：前期団体リーグ戦</t>
    </r>
    <r>
      <rPr>
        <b/>
        <sz val="11"/>
        <rFont val="メイリオ"/>
        <family val="3"/>
        <charset val="128"/>
      </rPr>
      <t>開催日の２か月前</t>
    </r>
    <rPh sb="39" eb="41">
      <t>カイサイ</t>
    </rPh>
    <phoneticPr fontId="1"/>
  </si>
  <si>
    <r>
      <t>　✓ 後期団体リーグ戦に出場する団体及び追加選手の登録締切日：後期団体リーグ戦</t>
    </r>
    <r>
      <rPr>
        <b/>
        <sz val="11"/>
        <rFont val="メイリオ"/>
        <family val="3"/>
        <charset val="128"/>
      </rPr>
      <t>開催日の２か月前</t>
    </r>
    <rPh sb="39" eb="41">
      <t>カイサイ</t>
    </rPh>
    <phoneticPr fontId="1"/>
  </si>
  <si>
    <t>2. 新規登録費 (前年度登録していない団体/チーム/個人は年間更新登録費に加え新規登録費が必要)
　a. 団体会員　２，０００円／チーム　　b. 個人会員　５００円／人</t>
    <rPh sb="32" eb="34">
      <t>コウシン</t>
    </rPh>
    <phoneticPr fontId="1"/>
  </si>
  <si>
    <t>090-4444-4444</t>
    <phoneticPr fontId="1"/>
  </si>
  <si>
    <t>aaaa@bbb.com</t>
    <phoneticPr fontId="1"/>
  </si>
  <si>
    <t>bbbb@bbb.com</t>
    <phoneticPr fontId="1"/>
  </si>
  <si>
    <t>略称(ゼッケン等)</t>
    <rPh sb="7" eb="8">
      <t>トウ</t>
    </rPh>
    <phoneticPr fontId="1"/>
  </si>
  <si>
    <t>板卓連盟クラブ</t>
    <rPh sb="0" eb="2">
      <t>イタタク</t>
    </rPh>
    <rPh sb="2" eb="4">
      <t>レンメイ</t>
    </rPh>
    <phoneticPr fontId="1"/>
  </si>
  <si>
    <t>在学</t>
    <rPh sb="0" eb="1">
      <t>ザイガク</t>
    </rPh>
    <phoneticPr fontId="1"/>
  </si>
  <si>
    <r>
      <t>※</t>
    </r>
    <r>
      <rPr>
        <b/>
        <sz val="11"/>
        <rFont val="メイリオ"/>
        <family val="3"/>
        <charset val="128"/>
      </rPr>
      <t>新規</t>
    </r>
    <r>
      <rPr>
        <sz val="11"/>
        <rFont val="メイリオ"/>
        <family val="3"/>
        <charset val="128"/>
      </rPr>
      <t>登録費</t>
    </r>
    <r>
      <rPr>
        <b/>
        <sz val="11"/>
        <rFont val="メイリオ"/>
        <family val="3"/>
        <charset val="128"/>
      </rPr>
      <t>\2,000</t>
    </r>
    <r>
      <rPr>
        <sz val="11"/>
        <rFont val="メイリオ"/>
        <family val="3"/>
        <charset val="128"/>
      </rPr>
      <t>、年間</t>
    </r>
    <r>
      <rPr>
        <b/>
        <sz val="11"/>
        <rFont val="メイリオ"/>
        <family val="3"/>
        <charset val="128"/>
      </rPr>
      <t>継続</t>
    </r>
    <r>
      <rPr>
        <sz val="11"/>
        <rFont val="メイリオ"/>
        <family val="3"/>
        <charset val="128"/>
      </rPr>
      <t>登録費4-5名</t>
    </r>
    <r>
      <rPr>
        <b/>
        <sz val="11"/>
        <rFont val="メイリオ"/>
        <family val="3"/>
        <charset val="128"/>
      </rPr>
      <t>\6,000</t>
    </r>
    <r>
      <rPr>
        <sz val="11"/>
        <rFont val="メイリオ"/>
        <family val="3"/>
        <charset val="128"/>
      </rPr>
      <t>、6名以上は1名につき</t>
    </r>
    <r>
      <rPr>
        <b/>
        <sz val="11"/>
        <rFont val="メイリオ"/>
        <family val="3"/>
        <charset val="128"/>
      </rPr>
      <t>\500</t>
    </r>
    <r>
      <rPr>
        <sz val="11"/>
        <rFont val="メイリオ"/>
        <family val="3"/>
        <charset val="128"/>
      </rPr>
      <t>加算、</t>
    </r>
    <r>
      <rPr>
        <b/>
        <sz val="11"/>
        <rFont val="メイリオ"/>
        <family val="3"/>
        <charset val="128"/>
      </rPr>
      <t>区外選手</t>
    </r>
    <r>
      <rPr>
        <sz val="11"/>
        <rFont val="メイリオ"/>
        <family val="3"/>
        <charset val="128"/>
      </rPr>
      <t>は1名につき</t>
    </r>
    <r>
      <rPr>
        <b/>
        <sz val="11"/>
        <rFont val="メイリオ"/>
        <family val="3"/>
        <charset val="128"/>
      </rPr>
      <t>\500</t>
    </r>
    <r>
      <rPr>
        <sz val="11"/>
        <rFont val="メイリオ"/>
        <family val="3"/>
        <charset val="128"/>
      </rPr>
      <t>加算</t>
    </r>
    <rPh sb="48" eb="50">
      <t>クガイ</t>
    </rPh>
    <rPh sb="50" eb="52">
      <t>センシュ</t>
    </rPh>
    <phoneticPr fontId="1"/>
  </si>
  <si>
    <r>
      <t>"</t>
    </r>
    <r>
      <rPr>
        <u/>
        <sz val="12"/>
        <rFont val="メイリオ"/>
        <family val="3"/>
        <charset val="128"/>
      </rPr>
      <t>継続団体・変更無</t>
    </r>
    <r>
      <rPr>
        <sz val="12"/>
        <rFont val="メイリオ"/>
        <family val="3"/>
        <charset val="128"/>
      </rPr>
      <t>"、"</t>
    </r>
    <r>
      <rPr>
        <u/>
        <sz val="12"/>
        <rFont val="メイリオ"/>
        <family val="3"/>
        <charset val="128"/>
      </rPr>
      <t>継続団体・変更有</t>
    </r>
    <r>
      <rPr>
        <sz val="12"/>
        <rFont val="メイリオ"/>
        <family val="3"/>
        <charset val="128"/>
      </rPr>
      <t>"、"</t>
    </r>
    <r>
      <rPr>
        <u/>
        <sz val="12"/>
        <rFont val="メイリオ"/>
        <family val="3"/>
        <charset val="128"/>
      </rPr>
      <t>新規団体</t>
    </r>
    <r>
      <rPr>
        <sz val="12"/>
        <rFont val="メイリオ"/>
        <family val="3"/>
        <charset val="128"/>
      </rPr>
      <t>"のいづれかに○を記入(選択)してください。</t>
    </r>
    <rPh sb="1" eb="3">
      <t>ケイゾク</t>
    </rPh>
    <rPh sb="3" eb="5">
      <t>ダンタイ</t>
    </rPh>
    <rPh sb="6" eb="9">
      <t>ヘンコウナ</t>
    </rPh>
    <rPh sb="14" eb="16">
      <t>ダンタイ</t>
    </rPh>
    <rPh sb="19" eb="20">
      <t>ア</t>
    </rPh>
    <rPh sb="23" eb="25">
      <t>シンキ</t>
    </rPh>
    <rPh sb="25" eb="27">
      <t>ダンタイ</t>
    </rPh>
    <rPh sb="36" eb="38">
      <t>キニュウ</t>
    </rPh>
    <rPh sb="39" eb="41">
      <t>センタク</t>
    </rPh>
    <phoneticPr fontId="1"/>
  </si>
  <si>
    <t>はじめに</t>
    <phoneticPr fontId="1"/>
  </si>
  <si>
    <t>団体登録連絡書【別紙①】記入要領</t>
    <rPh sb="4" eb="6">
      <t>レンラク</t>
    </rPh>
    <phoneticPr fontId="1"/>
  </si>
  <si>
    <t>2)</t>
    <phoneticPr fontId="1"/>
  </si>
  <si>
    <t>3)</t>
    <phoneticPr fontId="1"/>
  </si>
  <si>
    <t>4)</t>
  </si>
  <si>
    <t>5)</t>
  </si>
  <si>
    <t>6)</t>
  </si>
  <si>
    <t>提出書類</t>
    <phoneticPr fontId="1"/>
  </si>
  <si>
    <r>
      <t>今年度継続の場合は、前年度の『板橋区卓球連盟・登録申込書』の記載内容から、</t>
    </r>
    <r>
      <rPr>
        <b/>
        <u/>
        <sz val="11"/>
        <rFont val="メイリオ"/>
        <family val="3"/>
        <charset val="128"/>
      </rPr>
      <t>変更有・変更無</t>
    </r>
    <r>
      <rPr>
        <sz val="11"/>
        <rFont val="メイリオ"/>
        <family val="3"/>
        <charset val="128"/>
      </rPr>
      <t>を確認して下さい。</t>
    </r>
    <rPh sb="0" eb="1">
      <t>イマ</t>
    </rPh>
    <rPh sb="1" eb="2">
      <t>ネン</t>
    </rPh>
    <rPh sb="2" eb="3">
      <t>ド</t>
    </rPh>
    <rPh sb="3" eb="5">
      <t>ケイゾク</t>
    </rPh>
    <rPh sb="6" eb="8">
      <t>バアイ</t>
    </rPh>
    <rPh sb="10" eb="13">
      <t>ゼンネンド</t>
    </rPh>
    <rPh sb="30" eb="32">
      <t>キサイ</t>
    </rPh>
    <rPh sb="32" eb="34">
      <t>ナイヨウ</t>
    </rPh>
    <rPh sb="39" eb="40">
      <t>アリ</t>
    </rPh>
    <rPh sb="41" eb="43">
      <t>ヘンコウ</t>
    </rPh>
    <rPh sb="43" eb="44">
      <t>ナシ</t>
    </rPh>
    <phoneticPr fontId="1"/>
  </si>
  <si>
    <t>登録費</t>
    <phoneticPr fontId="1"/>
  </si>
  <si>
    <t>別紙①【登録連絡書】シートへ記入すると、このシートに表示されます。</t>
    <rPh sb="0" eb="2">
      <t>ベッシ</t>
    </rPh>
    <rPh sb="4" eb="6">
      <t>トウロク</t>
    </rPh>
    <rPh sb="6" eb="8">
      <t>レンラク</t>
    </rPh>
    <rPh sb="8" eb="9">
      <t>ショ</t>
    </rPh>
    <rPh sb="14" eb="16">
      <t>キニュウ</t>
    </rPh>
    <rPh sb="26" eb="28">
      <t>ヒョウジ</t>
    </rPh>
    <phoneticPr fontId="1"/>
  </si>
  <si>
    <t>※在住,在勤,在学,継続,区外 のいづれかを記入↑↑↑</t>
    <rPh sb="7" eb="9">
      <t>ザイガク</t>
    </rPh>
    <rPh sb="13" eb="15">
      <t>クガイ</t>
    </rPh>
    <rPh sb="22" eb="24">
      <t>キニュウ</t>
    </rPh>
    <phoneticPr fontId="1"/>
  </si>
  <si>
    <r>
      <t>※区外選手の登録は2名以内。ただし、</t>
    </r>
    <r>
      <rPr>
        <b/>
        <sz val="11"/>
        <rFont val="メイリオ"/>
        <family val="3"/>
        <charset val="128"/>
      </rPr>
      <t>城北五区</t>
    </r>
    <r>
      <rPr>
        <sz val="11"/>
        <rFont val="メイリオ"/>
        <family val="3"/>
        <charset val="128"/>
      </rPr>
      <t>(板橋区,練馬区,北区,豊島区,荒川区)内の</t>
    </r>
    <r>
      <rPr>
        <b/>
        <sz val="11"/>
        <rFont val="メイリオ"/>
        <family val="3"/>
        <charset val="128"/>
      </rPr>
      <t>二重登録は出来ません。</t>
    </r>
    <rPh sb="1" eb="3">
      <t>クガイ</t>
    </rPh>
    <rPh sb="3" eb="5">
      <t>センシュ</t>
    </rPh>
    <rPh sb="6" eb="8">
      <t>トウロク</t>
    </rPh>
    <rPh sb="10" eb="11">
      <t>メイ</t>
    </rPh>
    <rPh sb="11" eb="13">
      <t>イナイ</t>
    </rPh>
    <rPh sb="18" eb="20">
      <t>ジョウホク</t>
    </rPh>
    <rPh sb="20" eb="22">
      <t>ゴク</t>
    </rPh>
    <rPh sb="23" eb="26">
      <t>イタバシク</t>
    </rPh>
    <rPh sb="27" eb="30">
      <t>ネリマク</t>
    </rPh>
    <rPh sb="38" eb="41">
      <t>アラカワク</t>
    </rPh>
    <rPh sb="42" eb="43">
      <t>ナイ</t>
    </rPh>
    <rPh sb="44" eb="48">
      <t>ニジュウトウロク</t>
    </rPh>
    <rPh sb="49" eb="51">
      <t>デキ</t>
    </rPh>
    <phoneticPr fontId="1"/>
  </si>
  <si>
    <t>A</t>
    <phoneticPr fontId="1"/>
  </si>
  <si>
    <t>B</t>
    <phoneticPr fontId="1"/>
  </si>
  <si>
    <t>C</t>
    <phoneticPr fontId="1"/>
  </si>
  <si>
    <t>A継続5名, B継続6名, C新規9名</t>
    <phoneticPr fontId="1"/>
  </si>
  <si>
    <t>A継続5名(区外2名含む),B新規8名(区外1名含む)</t>
    <phoneticPr fontId="1"/>
  </si>
  <si>
    <t>例1)</t>
    <rPh sb="0" eb="1">
      <t>レイ</t>
    </rPh>
    <phoneticPr fontId="1"/>
  </si>
  <si>
    <t>6人以上</t>
    <rPh sb="1" eb="2">
      <t>ニン</t>
    </rPh>
    <rPh sb="2" eb="4">
      <t>イジョウ</t>
    </rPh>
    <phoneticPr fontId="1"/>
  </si>
  <si>
    <t>区外</t>
    <rPh sb="0" eb="2">
      <t>クガイ</t>
    </rPh>
    <phoneticPr fontId="1"/>
  </si>
  <si>
    <t>例2)</t>
    <rPh sb="0" eb="1">
      <t>レイ</t>
    </rPh>
    <phoneticPr fontId="1"/>
  </si>
  <si>
    <t>登録費 (団体及び個人)</t>
    <phoneticPr fontId="1"/>
  </si>
  <si>
    <t>団体登録申込書【別紙②】記入要領</t>
    <rPh sb="12" eb="14">
      <t>キニュウ</t>
    </rPh>
    <rPh sb="14" eb="16">
      <t>ヨウリョウ</t>
    </rPh>
    <phoneticPr fontId="1"/>
  </si>
  <si>
    <t>ゆうちょ銀行(郵便局)からのお振込みの場合</t>
    <phoneticPr fontId="1"/>
  </si>
  <si>
    <t>他銀行からのお振込みの場合</t>
    <phoneticPr fontId="1"/>
  </si>
  <si>
    <t>前年度【登録申込書】から記載変更が有るか無いかを確認してください。</t>
    <rPh sb="0" eb="1">
      <t>ゼン</t>
    </rPh>
    <rPh sb="1" eb="2">
      <t>ネン</t>
    </rPh>
    <rPh sb="2" eb="3">
      <t>ド</t>
    </rPh>
    <rPh sb="4" eb="6">
      <t>トウロク</t>
    </rPh>
    <rPh sb="6" eb="8">
      <t>モウシコミ</t>
    </rPh>
    <rPh sb="8" eb="9">
      <t>ショ</t>
    </rPh>
    <rPh sb="12" eb="14">
      <t>キサイ</t>
    </rPh>
    <rPh sb="14" eb="16">
      <t>ヘンコウ</t>
    </rPh>
    <rPh sb="17" eb="18">
      <t>ア</t>
    </rPh>
    <rPh sb="20" eb="21">
      <t>ナ</t>
    </rPh>
    <rPh sb="24" eb="26">
      <t>カクニン</t>
    </rPh>
    <phoneticPr fontId="1"/>
  </si>
  <si>
    <t>・</t>
    <phoneticPr fontId="1"/>
  </si>
  <si>
    <r>
      <rPr>
        <b/>
        <sz val="12"/>
        <rFont val="メイリオ"/>
        <family val="3"/>
        <charset val="128"/>
      </rPr>
      <t>登録連絡欄</t>
    </r>
    <r>
      <rPr>
        <sz val="12"/>
        <rFont val="メイリオ"/>
        <family val="3"/>
        <charset val="128"/>
      </rPr>
      <t>には、必ず</t>
    </r>
    <r>
      <rPr>
        <b/>
        <sz val="12"/>
        <rFont val="メイリオ"/>
        <family val="3"/>
        <charset val="128"/>
      </rPr>
      <t>全項目</t>
    </r>
    <r>
      <rPr>
        <sz val="12"/>
        <rFont val="メイリオ"/>
        <family val="3"/>
        <charset val="128"/>
      </rPr>
      <t>ご</t>
    </r>
    <r>
      <rPr>
        <b/>
        <sz val="12"/>
        <rFont val="メイリオ"/>
        <family val="3"/>
        <charset val="128"/>
      </rPr>
      <t>記入</t>
    </r>
    <r>
      <rPr>
        <sz val="12"/>
        <rFont val="メイリオ"/>
        <family val="3"/>
        <charset val="128"/>
      </rPr>
      <t>下さい。</t>
    </r>
    <rPh sb="4" eb="5">
      <t>ラン</t>
    </rPh>
    <rPh sb="8" eb="9">
      <t>カナラ</t>
    </rPh>
    <phoneticPr fontId="1"/>
  </si>
  <si>
    <r>
      <t>勤務先(名称/住所/電話番号)は、登録根拠が</t>
    </r>
    <r>
      <rPr>
        <b/>
        <sz val="12"/>
        <rFont val="メイリオ"/>
        <family val="3"/>
        <charset val="128"/>
      </rPr>
      <t>『在勤』の場合のみ</t>
    </r>
    <r>
      <rPr>
        <sz val="12"/>
        <rFont val="メイリオ"/>
        <family val="3"/>
        <charset val="128"/>
      </rPr>
      <t>ご記入下さい。</t>
    </r>
    <rPh sb="17" eb="19">
      <t>トウロク</t>
    </rPh>
    <rPh sb="19" eb="21">
      <t>コンキョ</t>
    </rPh>
    <phoneticPr fontId="1"/>
  </si>
  <si>
    <r>
      <t>必ず、</t>
    </r>
    <r>
      <rPr>
        <b/>
        <sz val="12"/>
        <rFont val="メイリオ"/>
        <family val="3"/>
        <charset val="128"/>
      </rPr>
      <t>氏名</t>
    </r>
    <r>
      <rPr>
        <sz val="12"/>
        <rFont val="メイリオ"/>
        <family val="3"/>
        <charset val="128"/>
      </rPr>
      <t>/</t>
    </r>
    <r>
      <rPr>
        <b/>
        <sz val="12"/>
        <rFont val="メイリオ"/>
        <family val="3"/>
        <charset val="128"/>
      </rPr>
      <t>電話(携帯,自宅FAX)</t>
    </r>
    <r>
      <rPr>
        <sz val="12"/>
        <rFont val="メイリオ"/>
        <family val="3"/>
        <charset val="128"/>
      </rPr>
      <t>/</t>
    </r>
    <r>
      <rPr>
        <b/>
        <sz val="12"/>
        <rFont val="メイリオ"/>
        <family val="3"/>
        <charset val="128"/>
      </rPr>
      <t>メールアドレス</t>
    </r>
    <r>
      <rPr>
        <sz val="12"/>
        <rFont val="メイリオ"/>
        <family val="3"/>
        <charset val="128"/>
      </rPr>
      <t>をご記入下さい。メールアドレスは通常連絡が取れる</t>
    </r>
    <r>
      <rPr>
        <b/>
        <sz val="12"/>
        <rFont val="メイリオ"/>
        <family val="3"/>
        <charset val="128"/>
      </rPr>
      <t>携帯用①</t>
    </r>
    <r>
      <rPr>
        <sz val="12"/>
        <rFont val="メイリオ"/>
        <family val="3"/>
        <charset val="128"/>
      </rPr>
      <t>と、電子ファイルを送受信出来る</t>
    </r>
    <r>
      <rPr>
        <b/>
        <sz val="12"/>
        <rFont val="メイリオ"/>
        <family val="3"/>
        <charset val="128"/>
      </rPr>
      <t>PC用②</t>
    </r>
    <r>
      <rPr>
        <sz val="12"/>
        <rFont val="メイリオ"/>
        <family val="3"/>
        <charset val="128"/>
      </rPr>
      <t>をご記入下さい。携帯用①で電子ファイルを送受信出来る場合はPC用②は記入不要です。</t>
    </r>
    <rPh sb="9" eb="11">
      <t>ケイタイ</t>
    </rPh>
    <rPh sb="28" eb="30">
      <t>キニュウ</t>
    </rPh>
    <rPh sb="30" eb="31">
      <t>クダ</t>
    </rPh>
    <rPh sb="42" eb="44">
      <t>ツウジョウ</t>
    </rPh>
    <rPh sb="44" eb="46">
      <t>レンラク</t>
    </rPh>
    <rPh sb="47" eb="48">
      <t>ト</t>
    </rPh>
    <rPh sb="50" eb="52">
      <t>ケイタイ</t>
    </rPh>
    <rPh sb="52" eb="53">
      <t>ヨウ</t>
    </rPh>
    <rPh sb="56" eb="58">
      <t>デンシ</t>
    </rPh>
    <rPh sb="63" eb="66">
      <t>ソウジュシン</t>
    </rPh>
    <rPh sb="66" eb="68">
      <t>デキ</t>
    </rPh>
    <rPh sb="71" eb="72">
      <t>ヨウ</t>
    </rPh>
    <rPh sb="75" eb="77">
      <t>キニュウ</t>
    </rPh>
    <rPh sb="77" eb="78">
      <t>クダ</t>
    </rPh>
    <rPh sb="81" eb="84">
      <t>ケイタイヨウ</t>
    </rPh>
    <rPh sb="86" eb="88">
      <t>デンシ</t>
    </rPh>
    <rPh sb="93" eb="96">
      <t>ソウジュシン</t>
    </rPh>
    <rPh sb="96" eb="98">
      <t>デキ</t>
    </rPh>
    <rPh sb="99" eb="101">
      <t>バアイ</t>
    </rPh>
    <rPh sb="104" eb="105">
      <t>ヨウ</t>
    </rPh>
    <rPh sb="107" eb="109">
      <t>キニュウ</t>
    </rPh>
    <rPh sb="109" eb="111">
      <t>フヨウ</t>
    </rPh>
    <phoneticPr fontId="1"/>
  </si>
  <si>
    <t>申込方法</t>
    <rPh sb="0" eb="2">
      <t>モウシコミ</t>
    </rPh>
    <rPh sb="2" eb="4">
      <t>ホウホウ</t>
    </rPh>
    <phoneticPr fontId="1"/>
  </si>
  <si>
    <t>a.</t>
    <phoneticPr fontId="1"/>
  </si>
  <si>
    <t>b.</t>
    <phoneticPr fontId="1"/>
  </si>
  <si>
    <t>登録連絡書・登録申込書の必要事項をスマホメールに全て漏れなくテキスト記入し送信する。</t>
    <phoneticPr fontId="1"/>
  </si>
  <si>
    <t>記入漏れが無いことを再度送信前にご確認下さい。</t>
    <rPh sb="10" eb="12">
      <t>サイド</t>
    </rPh>
    <rPh sb="12" eb="14">
      <t>ソウシン</t>
    </rPh>
    <rPh sb="14" eb="15">
      <t>マエ</t>
    </rPh>
    <phoneticPr fontId="1"/>
  </si>
  <si>
    <t>登録費支払方法</t>
    <rPh sb="0" eb="2">
      <t>トウロク</t>
    </rPh>
    <rPh sb="2" eb="3">
      <t>ヒ</t>
    </rPh>
    <rPh sb="3" eb="5">
      <t>シハライ</t>
    </rPh>
    <rPh sb="5" eb="7">
      <t>ホウホウ</t>
    </rPh>
    <phoneticPr fontId="1"/>
  </si>
  <si>
    <t>ゆうちょ銀行の連盟口座へ、申込み申請日から10日以内を目途にお振り込み下さい。</t>
    <rPh sb="13" eb="14">
      <t>モウ</t>
    </rPh>
    <rPh sb="14" eb="15">
      <t>コ</t>
    </rPh>
    <rPh sb="16" eb="18">
      <t>シンセイ</t>
    </rPh>
    <rPh sb="23" eb="24">
      <t>ニチ</t>
    </rPh>
    <rPh sb="24" eb="26">
      <t>イナイ</t>
    </rPh>
    <rPh sb="27" eb="29">
      <t>メド</t>
    </rPh>
    <phoneticPr fontId="1"/>
  </si>
  <si>
    <t>2)</t>
    <phoneticPr fontId="1"/>
  </si>
  <si>
    <r>
      <rPr>
        <b/>
        <u/>
        <sz val="12"/>
        <rFont val="メイリオ"/>
        <family val="3"/>
        <charset val="128"/>
      </rPr>
      <t>新規登録</t>
    </r>
    <r>
      <rPr>
        <u/>
        <sz val="12"/>
        <rFont val="メイリオ"/>
        <family val="3"/>
        <charset val="128"/>
      </rPr>
      <t>の場合</t>
    </r>
    <r>
      <rPr>
        <sz val="12"/>
        <rFont val="メイリオ"/>
        <family val="3"/>
        <charset val="128"/>
      </rPr>
      <t>、或いは、</t>
    </r>
    <r>
      <rPr>
        <b/>
        <u/>
        <sz val="12"/>
        <rFont val="メイリオ"/>
        <family val="3"/>
        <charset val="128"/>
      </rPr>
      <t>継続登録</t>
    </r>
    <r>
      <rPr>
        <u/>
        <sz val="12"/>
        <rFont val="メイリオ"/>
        <family val="3"/>
        <charset val="128"/>
      </rPr>
      <t>で前</t>
    </r>
    <r>
      <rPr>
        <b/>
        <u/>
        <sz val="12"/>
        <rFont val="メイリオ"/>
        <family val="3"/>
        <charset val="128"/>
      </rPr>
      <t>年度登録申込書</t>
    </r>
    <r>
      <rPr>
        <u/>
        <sz val="12"/>
        <rFont val="メイリオ"/>
        <family val="3"/>
        <charset val="128"/>
      </rPr>
      <t>の</t>
    </r>
    <r>
      <rPr>
        <b/>
        <u/>
        <sz val="12"/>
        <rFont val="メイリオ"/>
        <family val="3"/>
        <charset val="128"/>
      </rPr>
      <t>記載内容</t>
    </r>
    <r>
      <rPr>
        <u/>
        <sz val="12"/>
        <rFont val="メイリオ"/>
        <family val="3"/>
        <charset val="128"/>
      </rPr>
      <t>から</t>
    </r>
    <r>
      <rPr>
        <b/>
        <u/>
        <sz val="12"/>
        <rFont val="メイリオ"/>
        <family val="3"/>
        <charset val="128"/>
      </rPr>
      <t>変更がある</t>
    </r>
    <r>
      <rPr>
        <u/>
        <sz val="12"/>
        <rFont val="メイリオ"/>
        <family val="3"/>
        <charset val="128"/>
      </rPr>
      <t>場合</t>
    </r>
    <r>
      <rPr>
        <sz val="12"/>
        <rFont val="メイリオ"/>
        <family val="3"/>
        <charset val="128"/>
      </rPr>
      <t xml:space="preserve">は、
</t>
    </r>
    <r>
      <rPr>
        <b/>
        <sz val="12"/>
        <rFont val="メイリオ"/>
        <family val="3"/>
        <charset val="128"/>
      </rPr>
      <t>【別紙①】登録連絡書</t>
    </r>
    <r>
      <rPr>
        <sz val="12"/>
        <rFont val="メイリオ"/>
        <family val="3"/>
        <charset val="128"/>
      </rPr>
      <t>と</t>
    </r>
    <r>
      <rPr>
        <b/>
        <sz val="12"/>
        <rFont val="メイリオ"/>
        <family val="3"/>
        <charset val="128"/>
      </rPr>
      <t>【別紙②】登録申込書</t>
    </r>
    <r>
      <rPr>
        <sz val="12"/>
        <rFont val="メイリオ"/>
        <family val="3"/>
        <charset val="128"/>
      </rPr>
      <t>の２つを</t>
    </r>
    <r>
      <rPr>
        <b/>
        <sz val="12"/>
        <rFont val="メイリオ"/>
        <family val="3"/>
        <charset val="128"/>
      </rPr>
      <t>必ずご提出下さい。</t>
    </r>
    <rPh sb="12" eb="14">
      <t>ケイゾク</t>
    </rPh>
    <rPh sb="14" eb="16">
      <t>トウロク</t>
    </rPh>
    <rPh sb="17" eb="18">
      <t>マエ</t>
    </rPh>
    <rPh sb="18" eb="20">
      <t>ネンド</t>
    </rPh>
    <rPh sb="20" eb="22">
      <t>トウロク</t>
    </rPh>
    <rPh sb="22" eb="25">
      <t>モウシコミショ</t>
    </rPh>
    <rPh sb="26" eb="28">
      <t>キサイ</t>
    </rPh>
    <rPh sb="67" eb="68">
      <t>カナラ</t>
    </rPh>
    <phoneticPr fontId="1"/>
  </si>
  <si>
    <t>団体登録申込書【別紙②】記入要領 (つづき)</t>
    <rPh sb="12" eb="14">
      <t>キニュウ</t>
    </rPh>
    <rPh sb="14" eb="16">
      <t>ヨウリョウ</t>
    </rPh>
    <phoneticPr fontId="1"/>
  </si>
  <si>
    <t>※</t>
    <phoneticPr fontId="1"/>
  </si>
  <si>
    <t>※印の箇所、全項目にご記入下さい。</t>
    <rPh sb="1" eb="2">
      <t>シルシ</t>
    </rPh>
    <rPh sb="3" eb="5">
      <t>カショ</t>
    </rPh>
    <phoneticPr fontId="1"/>
  </si>
  <si>
    <t>申請日の欄に半角で『 3/9 』と入力すると『2024/3/9』と表示されます</t>
    <rPh sb="0" eb="2">
      <t>シンセイ</t>
    </rPh>
    <rPh sb="2" eb="3">
      <t>ビ</t>
    </rPh>
    <rPh sb="4" eb="5">
      <t>ラン</t>
    </rPh>
    <rPh sb="6" eb="8">
      <t>ハンカク</t>
    </rPh>
    <rPh sb="17" eb="19">
      <t>ニュウリョク</t>
    </rPh>
    <rPh sb="33" eb="35">
      <t>ヒョウジ</t>
    </rPh>
    <phoneticPr fontId="1"/>
  </si>
  <si>
    <t>登録に関する問い合わせ：電子メール ✉ jimukyoku@itabashi-ttf.tokyo</t>
    <rPh sb="0" eb="2">
      <t>トウロク</t>
    </rPh>
    <rPh sb="3" eb="4">
      <t>カン</t>
    </rPh>
    <rPh sb="6" eb="7">
      <t>ト</t>
    </rPh>
    <rPh sb="8" eb="9">
      <t>ア</t>
    </rPh>
    <phoneticPr fontId="1"/>
  </si>
  <si>
    <t>お困りのことがありましたら、事務局へメール(jimukyoku@itabashi-ttf.tokyo)でご連絡ください。</t>
    <rPh sb="1" eb="2">
      <t>コマ</t>
    </rPh>
    <rPh sb="14" eb="17">
      <t>ジムキョク</t>
    </rPh>
    <rPh sb="53" eb="55">
      <t>レンラク</t>
    </rPh>
    <phoneticPr fontId="1"/>
  </si>
  <si>
    <r>
      <t>※事務作業効率化の為、極力、PC</t>
    </r>
    <r>
      <rPr>
        <b/>
        <sz val="11"/>
        <rFont val="メイリオ"/>
        <family val="3"/>
        <charset val="128"/>
      </rPr>
      <t>メール申込み</t>
    </r>
    <r>
      <rPr>
        <sz val="11"/>
        <rFont val="メイリオ"/>
        <family val="3"/>
        <charset val="128"/>
      </rPr>
      <t>にご協力下さい。</t>
    </r>
    <rPh sb="1" eb="3">
      <t>ジム</t>
    </rPh>
    <rPh sb="26" eb="27">
      <t>クダ</t>
    </rPh>
    <phoneticPr fontId="1"/>
  </si>
  <si>
    <t>1.</t>
    <phoneticPr fontId="1"/>
  </si>
  <si>
    <t>2.</t>
    <phoneticPr fontId="1"/>
  </si>
  <si>
    <t>3.</t>
    <phoneticPr fontId="1"/>
  </si>
  <si>
    <t>上記に関する問い合わせは、事務局(jimukyoku@itabashi-ttf.tokyo)へご連絡ください。</t>
    <rPh sb="0" eb="2">
      <t>ジョウキ</t>
    </rPh>
    <rPh sb="3" eb="4">
      <t>カン</t>
    </rPh>
    <rPh sb="6" eb="7">
      <t>ト</t>
    </rPh>
    <rPh sb="8" eb="9">
      <t>ア</t>
    </rPh>
    <rPh sb="13" eb="16">
      <t>ジムキョク</t>
    </rPh>
    <rPh sb="48" eb="50">
      <t>レンラク</t>
    </rPh>
    <phoneticPr fontId="1"/>
  </si>
  <si>
    <t>②ＰＣ</t>
    <phoneticPr fontId="1"/>
  </si>
  <si>
    <t>前年度の自団体『板橋区卓球連盟・登録申込書』エクセルファイルデータが必要な場合は、事務局へご請求下さい。</t>
    <phoneticPr fontId="1"/>
  </si>
  <si>
    <t>[記入例]　※　(A) 6,000円 + (B) 6,500円 + 新規(C) 10,000円 = 22,500円
[計算例] 　 次ページ(登録費計算例)を参照ください。</t>
    <rPh sb="1" eb="3">
      <t>キニュウ</t>
    </rPh>
    <rPh sb="3" eb="4">
      <t>レイ</t>
    </rPh>
    <rPh sb="17" eb="18">
      <t>エン</t>
    </rPh>
    <rPh sb="30" eb="31">
      <t>エン</t>
    </rPh>
    <rPh sb="34" eb="36">
      <t>シンキ</t>
    </rPh>
    <rPh sb="46" eb="47">
      <t>エン</t>
    </rPh>
    <rPh sb="56" eb="57">
      <t>エン</t>
    </rPh>
    <phoneticPr fontId="1"/>
  </si>
  <si>
    <t>[記入例]　※　(A) 5名, (B) 6名, 新規(C) 9名</t>
    <rPh sb="1" eb="3">
      <t>キニュウ</t>
    </rPh>
    <rPh sb="3" eb="4">
      <t>レイ</t>
    </rPh>
    <rPh sb="24" eb="26">
      <t>シンキ</t>
    </rPh>
    <phoneticPr fontId="1"/>
  </si>
  <si>
    <t>［１］</t>
    <phoneticPr fontId="1"/>
  </si>
  <si>
    <r>
      <t>1チーム登録：</t>
    </r>
    <r>
      <rPr>
        <b/>
        <sz val="11"/>
        <rFont val="メイリオ"/>
        <family val="3"/>
        <charset val="128"/>
      </rPr>
      <t xml:space="preserve">５名の場合 </t>
    </r>
    <r>
      <rPr>
        <sz val="11"/>
        <rFont val="メイリオ"/>
        <family val="3"/>
        <charset val="128"/>
      </rPr>
      <t>("</t>
    </r>
    <r>
      <rPr>
        <b/>
        <sz val="11"/>
        <rFont val="メイリオ"/>
        <family val="3"/>
        <charset val="128"/>
      </rPr>
      <t>在住</t>
    </r>
    <r>
      <rPr>
        <sz val="11"/>
        <rFont val="メイリオ"/>
        <family val="3"/>
        <charset val="128"/>
      </rPr>
      <t>"選手</t>
    </r>
    <r>
      <rPr>
        <b/>
        <sz val="11"/>
        <rFont val="メイリオ"/>
        <family val="3"/>
        <charset val="128"/>
      </rPr>
      <t>5名</t>
    </r>
    <r>
      <rPr>
        <sz val="11"/>
        <rFont val="メイリオ"/>
        <family val="3"/>
        <charset val="128"/>
      </rPr>
      <t>)</t>
    </r>
    <rPh sb="8" eb="9">
      <t>メイ</t>
    </rPh>
    <phoneticPr fontId="1"/>
  </si>
  <si>
    <t>新規団体登録費</t>
    <rPh sb="0" eb="2">
      <t>シンキ</t>
    </rPh>
    <rPh sb="2" eb="4">
      <t>ダンタイ</t>
    </rPh>
    <rPh sb="4" eb="7">
      <t>トウロクヒ</t>
    </rPh>
    <phoneticPr fontId="1"/>
  </si>
  <si>
    <t>x</t>
    <phoneticPr fontId="1"/>
  </si>
  <si>
    <t>=</t>
    <phoneticPr fontId="1"/>
  </si>
  <si>
    <t>年間団体登録費</t>
    <rPh sb="2" eb="4">
      <t>ダンタイ</t>
    </rPh>
    <phoneticPr fontId="1"/>
  </si>
  <si>
    <t>1チーム5名以内</t>
    <phoneticPr fontId="1"/>
  </si>
  <si>
    <t>6名以上は1名につき500円加算</t>
    <rPh sb="1" eb="2">
      <t>メイ</t>
    </rPh>
    <rPh sb="2" eb="4">
      <t>イジョウ</t>
    </rPh>
    <rPh sb="6" eb="7">
      <t>メイ</t>
    </rPh>
    <rPh sb="13" eb="14">
      <t>エン</t>
    </rPh>
    <rPh sb="14" eb="16">
      <t>カサン</t>
    </rPh>
    <phoneticPr fontId="1"/>
  </si>
  <si>
    <t>1チームmax10名</t>
    <phoneticPr fontId="1"/>
  </si>
  <si>
    <t>区外選手1名につき500円加算</t>
    <rPh sb="0" eb="4">
      <t>クガイセンシュ</t>
    </rPh>
    <rPh sb="5" eb="6">
      <t>メイ</t>
    </rPh>
    <rPh sb="12" eb="13">
      <t>エン</t>
    </rPh>
    <rPh sb="13" eb="15">
      <t>カサン</t>
    </rPh>
    <phoneticPr fontId="1"/>
  </si>
  <si>
    <t>区外選手(1チーム2名以内)</t>
    <phoneticPr fontId="1"/>
  </si>
  <si>
    <r>
      <t>1チーム登録：</t>
    </r>
    <r>
      <rPr>
        <b/>
        <sz val="11"/>
        <rFont val="メイリオ"/>
        <family val="3"/>
        <charset val="128"/>
      </rPr>
      <t>６名の場合</t>
    </r>
    <r>
      <rPr>
        <sz val="11"/>
        <rFont val="メイリオ"/>
        <family val="3"/>
        <charset val="128"/>
      </rPr>
      <t xml:space="preserve"> ("</t>
    </r>
    <r>
      <rPr>
        <b/>
        <sz val="11"/>
        <rFont val="メイリオ"/>
        <family val="3"/>
        <charset val="128"/>
      </rPr>
      <t>在住</t>
    </r>
    <r>
      <rPr>
        <sz val="11"/>
        <rFont val="メイリオ"/>
        <family val="3"/>
        <charset val="128"/>
      </rPr>
      <t>"選手</t>
    </r>
    <r>
      <rPr>
        <b/>
        <sz val="11"/>
        <rFont val="メイリオ"/>
        <family val="3"/>
        <charset val="128"/>
      </rPr>
      <t>4名</t>
    </r>
    <r>
      <rPr>
        <sz val="11"/>
        <rFont val="メイリオ"/>
        <family val="3"/>
        <charset val="128"/>
      </rPr>
      <t xml:space="preserve"> + "</t>
    </r>
    <r>
      <rPr>
        <b/>
        <sz val="11"/>
        <rFont val="メイリオ"/>
        <family val="3"/>
        <charset val="128"/>
      </rPr>
      <t>区外</t>
    </r>
    <r>
      <rPr>
        <sz val="11"/>
        <rFont val="メイリオ"/>
        <family val="3"/>
        <charset val="128"/>
      </rPr>
      <t>"選手</t>
    </r>
    <r>
      <rPr>
        <b/>
        <sz val="11"/>
        <rFont val="メイリオ"/>
        <family val="3"/>
        <charset val="128"/>
      </rPr>
      <t>2名</t>
    </r>
    <r>
      <rPr>
        <sz val="11"/>
        <rFont val="メイリオ"/>
        <family val="3"/>
        <charset val="128"/>
      </rPr>
      <t>)</t>
    </r>
    <rPh sb="8" eb="9">
      <t>メイ</t>
    </rPh>
    <phoneticPr fontId="1"/>
  </si>
  <si>
    <r>
      <t>2チーム登録：</t>
    </r>
    <r>
      <rPr>
        <b/>
        <sz val="11"/>
        <rFont val="メイリオ"/>
        <family val="3"/>
        <charset val="128"/>
      </rPr>
      <t>(A)４名, (B)１０名の場合</t>
    </r>
    <rPh sb="11" eb="12">
      <t>メイ</t>
    </rPh>
    <rPh sb="19" eb="20">
      <t>メイ</t>
    </rPh>
    <rPh sb="21" eb="23">
      <t>バアイ</t>
    </rPh>
    <phoneticPr fontId="1"/>
  </si>
  <si>
    <r>
      <rPr>
        <b/>
        <sz val="11"/>
        <rFont val="メイリオ"/>
        <family val="3"/>
        <charset val="128"/>
      </rPr>
      <t>(A)チーム：</t>
    </r>
    <r>
      <rPr>
        <sz val="11"/>
        <rFont val="メイリオ"/>
        <family val="3"/>
        <charset val="128"/>
      </rPr>
      <t>　４名 ("</t>
    </r>
    <r>
      <rPr>
        <b/>
        <sz val="11"/>
        <rFont val="メイリオ"/>
        <family val="3"/>
        <charset val="128"/>
      </rPr>
      <t>在住</t>
    </r>
    <r>
      <rPr>
        <sz val="11"/>
        <rFont val="メイリオ"/>
        <family val="3"/>
        <charset val="128"/>
      </rPr>
      <t>"選手</t>
    </r>
    <r>
      <rPr>
        <b/>
        <sz val="11"/>
        <rFont val="メイリオ"/>
        <family val="3"/>
        <charset val="128"/>
      </rPr>
      <t>2名</t>
    </r>
    <r>
      <rPr>
        <sz val="11"/>
        <rFont val="メイリオ"/>
        <family val="3"/>
        <charset val="128"/>
      </rPr>
      <t xml:space="preserve"> + "</t>
    </r>
    <r>
      <rPr>
        <b/>
        <sz val="11"/>
        <rFont val="メイリオ"/>
        <family val="3"/>
        <charset val="128"/>
      </rPr>
      <t>区外</t>
    </r>
    <r>
      <rPr>
        <sz val="11"/>
        <rFont val="メイリオ"/>
        <family val="3"/>
        <charset val="128"/>
      </rPr>
      <t>"選手</t>
    </r>
    <r>
      <rPr>
        <b/>
        <sz val="11"/>
        <rFont val="メイリオ"/>
        <family val="3"/>
        <charset val="128"/>
      </rPr>
      <t>2名</t>
    </r>
    <r>
      <rPr>
        <sz val="11"/>
        <rFont val="メイリオ"/>
        <family val="3"/>
        <charset val="128"/>
      </rPr>
      <t>)</t>
    </r>
    <rPh sb="9" eb="10">
      <t>メイ</t>
    </rPh>
    <phoneticPr fontId="1"/>
  </si>
  <si>
    <r>
      <rPr>
        <b/>
        <sz val="11"/>
        <rFont val="メイリオ"/>
        <family val="3"/>
        <charset val="128"/>
      </rPr>
      <t>(B)チーム：</t>
    </r>
    <r>
      <rPr>
        <sz val="11"/>
        <rFont val="メイリオ"/>
        <family val="3"/>
        <charset val="128"/>
      </rPr>
      <t>１０名 ("</t>
    </r>
    <r>
      <rPr>
        <b/>
        <sz val="11"/>
        <rFont val="メイリオ"/>
        <family val="3"/>
        <charset val="128"/>
      </rPr>
      <t>在住</t>
    </r>
    <r>
      <rPr>
        <sz val="11"/>
        <rFont val="メイリオ"/>
        <family val="3"/>
        <charset val="128"/>
      </rPr>
      <t>"選手</t>
    </r>
    <r>
      <rPr>
        <b/>
        <sz val="11"/>
        <rFont val="メイリオ"/>
        <family val="3"/>
        <charset val="128"/>
      </rPr>
      <t>2名</t>
    </r>
    <r>
      <rPr>
        <sz val="11"/>
        <rFont val="メイリオ"/>
        <family val="3"/>
        <charset val="128"/>
      </rPr>
      <t xml:space="preserve"> + "</t>
    </r>
    <r>
      <rPr>
        <b/>
        <sz val="11"/>
        <rFont val="メイリオ"/>
        <family val="3"/>
        <charset val="128"/>
      </rPr>
      <t>在勤</t>
    </r>
    <r>
      <rPr>
        <sz val="11"/>
        <rFont val="メイリオ"/>
        <family val="3"/>
        <charset val="128"/>
      </rPr>
      <t>"選手</t>
    </r>
    <r>
      <rPr>
        <b/>
        <sz val="11"/>
        <rFont val="メイリオ"/>
        <family val="3"/>
        <charset val="128"/>
      </rPr>
      <t>6名</t>
    </r>
    <r>
      <rPr>
        <sz val="11"/>
        <rFont val="メイリオ"/>
        <family val="3"/>
        <charset val="128"/>
      </rPr>
      <t xml:space="preserve"> + "</t>
    </r>
    <r>
      <rPr>
        <b/>
        <sz val="11"/>
        <rFont val="メイリオ"/>
        <family val="3"/>
        <charset val="128"/>
      </rPr>
      <t>区外</t>
    </r>
    <r>
      <rPr>
        <sz val="11"/>
        <rFont val="メイリオ"/>
        <family val="3"/>
        <charset val="128"/>
      </rPr>
      <t>"選手</t>
    </r>
    <r>
      <rPr>
        <b/>
        <sz val="11"/>
        <rFont val="メイリオ"/>
        <family val="3"/>
        <charset val="128"/>
      </rPr>
      <t>2名</t>
    </r>
    <r>
      <rPr>
        <sz val="11"/>
        <rFont val="メイリオ"/>
        <family val="3"/>
        <charset val="128"/>
      </rPr>
      <t>)</t>
    </r>
    <rPh sb="9" eb="10">
      <t>メイ</t>
    </rPh>
    <rPh sb="24" eb="26">
      <t>ザイキン</t>
    </rPh>
    <rPh sb="27" eb="29">
      <t>センシュ</t>
    </rPh>
    <rPh sb="30" eb="31">
      <t>メイ</t>
    </rPh>
    <phoneticPr fontId="1"/>
  </si>
  <si>
    <t>［２］</t>
    <phoneticPr fontId="1"/>
  </si>
  <si>
    <r>
      <t>1チーム登録：</t>
    </r>
    <r>
      <rPr>
        <b/>
        <sz val="11"/>
        <rFont val="メイリオ"/>
        <family val="3"/>
        <charset val="128"/>
      </rPr>
      <t>５名の場合</t>
    </r>
    <rPh sb="8" eb="9">
      <t>メイ</t>
    </rPh>
    <phoneticPr fontId="1"/>
  </si>
  <si>
    <t>例5)</t>
    <rPh sb="0" eb="1">
      <t>レイ</t>
    </rPh>
    <phoneticPr fontId="1"/>
  </si>
  <si>
    <r>
      <t>1チーム登録：</t>
    </r>
    <r>
      <rPr>
        <b/>
        <sz val="11"/>
        <rFont val="メイリオ"/>
        <family val="3"/>
        <charset val="128"/>
      </rPr>
      <t>９名の場合</t>
    </r>
    <rPh sb="8" eb="9">
      <t>メイ</t>
    </rPh>
    <phoneticPr fontId="1"/>
  </si>
  <si>
    <r>
      <t>("</t>
    </r>
    <r>
      <rPr>
        <b/>
        <sz val="11"/>
        <rFont val="メイリオ"/>
        <family val="3"/>
        <charset val="128"/>
      </rPr>
      <t>在住</t>
    </r>
    <r>
      <rPr>
        <sz val="11"/>
        <rFont val="メイリオ"/>
        <family val="3"/>
        <charset val="128"/>
      </rPr>
      <t>"選手</t>
    </r>
    <r>
      <rPr>
        <b/>
        <sz val="11"/>
        <rFont val="メイリオ"/>
        <family val="3"/>
        <charset val="128"/>
      </rPr>
      <t>3名</t>
    </r>
    <r>
      <rPr>
        <sz val="11"/>
        <rFont val="メイリオ"/>
        <family val="3"/>
        <charset val="128"/>
      </rPr>
      <t xml:space="preserve"> +</t>
    </r>
    <r>
      <rPr>
        <b/>
        <sz val="11"/>
        <rFont val="メイリオ"/>
        <family val="3"/>
        <charset val="128"/>
      </rPr>
      <t xml:space="preserve"> "在勤"</t>
    </r>
    <r>
      <rPr>
        <sz val="11"/>
        <rFont val="メイリオ"/>
        <family val="3"/>
        <charset val="128"/>
      </rPr>
      <t>選手</t>
    </r>
    <r>
      <rPr>
        <b/>
        <sz val="11"/>
        <rFont val="メイリオ"/>
        <family val="3"/>
        <charset val="128"/>
      </rPr>
      <t>1名</t>
    </r>
    <r>
      <rPr>
        <sz val="11"/>
        <rFont val="メイリオ"/>
        <family val="3"/>
        <charset val="128"/>
      </rPr>
      <t xml:space="preserve"> +</t>
    </r>
    <r>
      <rPr>
        <b/>
        <sz val="11"/>
        <rFont val="メイリオ"/>
        <family val="3"/>
        <charset val="128"/>
      </rPr>
      <t xml:space="preserve"> "継続"</t>
    </r>
    <r>
      <rPr>
        <sz val="11"/>
        <rFont val="メイリオ"/>
        <family val="3"/>
        <charset val="128"/>
      </rPr>
      <t>選手</t>
    </r>
    <r>
      <rPr>
        <b/>
        <sz val="11"/>
        <rFont val="メイリオ"/>
        <family val="3"/>
        <charset val="128"/>
      </rPr>
      <t>3名</t>
    </r>
    <r>
      <rPr>
        <sz val="11"/>
        <rFont val="メイリオ"/>
        <family val="3"/>
        <charset val="128"/>
      </rPr>
      <t xml:space="preserve"> + </t>
    </r>
    <r>
      <rPr>
        <b/>
        <sz val="11"/>
        <rFont val="メイリオ"/>
        <family val="3"/>
        <charset val="128"/>
      </rPr>
      <t>"区外"</t>
    </r>
    <r>
      <rPr>
        <sz val="11"/>
        <rFont val="メイリオ"/>
        <family val="3"/>
        <charset val="128"/>
      </rPr>
      <t>選手</t>
    </r>
    <r>
      <rPr>
        <b/>
        <sz val="11"/>
        <rFont val="メイリオ"/>
        <family val="3"/>
        <charset val="128"/>
      </rPr>
      <t>2名</t>
    </r>
    <r>
      <rPr>
        <sz val="11"/>
        <rFont val="メイリオ"/>
        <family val="3"/>
        <charset val="128"/>
      </rPr>
      <t>)</t>
    </r>
    <rPh sb="13" eb="15">
      <t>ザイキン</t>
    </rPh>
    <rPh sb="16" eb="18">
      <t>センシュ</t>
    </rPh>
    <rPh sb="19" eb="20">
      <t>メイ</t>
    </rPh>
    <rPh sb="24" eb="26">
      <t>ケイゾク</t>
    </rPh>
    <rPh sb="30" eb="31">
      <t>メイ</t>
    </rPh>
    <rPh sb="35" eb="37">
      <t>クガイ</t>
    </rPh>
    <rPh sb="38" eb="40">
      <t>センシュ</t>
    </rPh>
    <rPh sb="41" eb="42">
      <t>メイ</t>
    </rPh>
    <phoneticPr fontId="1"/>
  </si>
  <si>
    <t>例6)</t>
    <rPh sb="0" eb="1">
      <t>レイ</t>
    </rPh>
    <phoneticPr fontId="1"/>
  </si>
  <si>
    <r>
      <t>(A)チーム：　４名 ("</t>
    </r>
    <r>
      <rPr>
        <b/>
        <sz val="11"/>
        <rFont val="メイリオ"/>
        <family val="3"/>
        <charset val="128"/>
      </rPr>
      <t>継続</t>
    </r>
    <r>
      <rPr>
        <sz val="11"/>
        <rFont val="メイリオ"/>
        <family val="3"/>
        <charset val="128"/>
      </rPr>
      <t>"選手</t>
    </r>
    <r>
      <rPr>
        <b/>
        <sz val="11"/>
        <rFont val="メイリオ"/>
        <family val="3"/>
        <charset val="128"/>
      </rPr>
      <t>2名</t>
    </r>
    <r>
      <rPr>
        <sz val="11"/>
        <rFont val="メイリオ"/>
        <family val="3"/>
        <charset val="128"/>
      </rPr>
      <t xml:space="preserve"> + "</t>
    </r>
    <r>
      <rPr>
        <b/>
        <sz val="11"/>
        <rFont val="メイリオ"/>
        <family val="3"/>
        <charset val="128"/>
      </rPr>
      <t>区外</t>
    </r>
    <r>
      <rPr>
        <sz val="11"/>
        <rFont val="メイリオ"/>
        <family val="3"/>
        <charset val="128"/>
      </rPr>
      <t>"選手</t>
    </r>
    <r>
      <rPr>
        <b/>
        <sz val="11"/>
        <rFont val="メイリオ"/>
        <family val="3"/>
        <charset val="128"/>
      </rPr>
      <t>2名</t>
    </r>
    <r>
      <rPr>
        <sz val="11"/>
        <rFont val="メイリオ"/>
        <family val="3"/>
        <charset val="128"/>
      </rPr>
      <t>)</t>
    </r>
    <rPh sb="9" eb="10">
      <t>メイ</t>
    </rPh>
    <rPh sb="13" eb="15">
      <t>ケイゾク</t>
    </rPh>
    <phoneticPr fontId="1"/>
  </si>
  <si>
    <r>
      <t>(B)チーム：１０名 ("</t>
    </r>
    <r>
      <rPr>
        <b/>
        <sz val="11"/>
        <rFont val="メイリオ"/>
        <family val="3"/>
        <charset val="128"/>
      </rPr>
      <t>在住</t>
    </r>
    <r>
      <rPr>
        <sz val="11"/>
        <rFont val="メイリオ"/>
        <family val="3"/>
        <charset val="128"/>
      </rPr>
      <t>"選手</t>
    </r>
    <r>
      <rPr>
        <b/>
        <sz val="11"/>
        <rFont val="メイリオ"/>
        <family val="3"/>
        <charset val="128"/>
      </rPr>
      <t>2名</t>
    </r>
    <r>
      <rPr>
        <sz val="11"/>
        <rFont val="メイリオ"/>
        <family val="3"/>
        <charset val="128"/>
      </rPr>
      <t xml:space="preserve"> + "</t>
    </r>
    <r>
      <rPr>
        <b/>
        <sz val="11"/>
        <rFont val="メイリオ"/>
        <family val="3"/>
        <charset val="128"/>
      </rPr>
      <t>在勤</t>
    </r>
    <r>
      <rPr>
        <sz val="11"/>
        <rFont val="メイリオ"/>
        <family val="3"/>
        <charset val="128"/>
      </rPr>
      <t>"選手</t>
    </r>
    <r>
      <rPr>
        <b/>
        <sz val="11"/>
        <rFont val="メイリオ"/>
        <family val="3"/>
        <charset val="128"/>
      </rPr>
      <t>4名</t>
    </r>
    <r>
      <rPr>
        <sz val="11"/>
        <rFont val="メイリオ"/>
        <family val="3"/>
        <charset val="128"/>
      </rPr>
      <t xml:space="preserve"> + "</t>
    </r>
    <r>
      <rPr>
        <b/>
        <sz val="11"/>
        <rFont val="メイリオ"/>
        <family val="3"/>
        <charset val="128"/>
      </rPr>
      <t>継続</t>
    </r>
    <r>
      <rPr>
        <sz val="11"/>
        <rFont val="メイリオ"/>
        <family val="3"/>
        <charset val="128"/>
      </rPr>
      <t>"選手</t>
    </r>
    <r>
      <rPr>
        <b/>
        <sz val="11"/>
        <rFont val="メイリオ"/>
        <family val="3"/>
        <charset val="128"/>
      </rPr>
      <t>2名</t>
    </r>
    <r>
      <rPr>
        <sz val="11"/>
        <rFont val="メイリオ"/>
        <family val="3"/>
        <charset val="128"/>
      </rPr>
      <t xml:space="preserve"> + "</t>
    </r>
    <r>
      <rPr>
        <b/>
        <sz val="11"/>
        <rFont val="メイリオ"/>
        <family val="3"/>
        <charset val="128"/>
      </rPr>
      <t>区外</t>
    </r>
    <r>
      <rPr>
        <sz val="11"/>
        <rFont val="メイリオ"/>
        <family val="3"/>
        <charset val="128"/>
      </rPr>
      <t>"選手</t>
    </r>
    <r>
      <rPr>
        <b/>
        <sz val="11"/>
        <rFont val="メイリオ"/>
        <family val="3"/>
        <charset val="128"/>
      </rPr>
      <t>2名</t>
    </r>
    <r>
      <rPr>
        <sz val="11"/>
        <rFont val="メイリオ"/>
        <family val="3"/>
        <charset val="128"/>
      </rPr>
      <t>)</t>
    </r>
    <rPh sb="9" eb="10">
      <t>メイ</t>
    </rPh>
    <rPh sb="24" eb="26">
      <t>ザイキン</t>
    </rPh>
    <rPh sb="27" eb="29">
      <t>センシュ</t>
    </rPh>
    <rPh sb="30" eb="31">
      <t>メイ</t>
    </rPh>
    <rPh sb="35" eb="37">
      <t>ケイゾク</t>
    </rPh>
    <rPh sb="38" eb="40">
      <t>センシュ</t>
    </rPh>
    <rPh sb="41" eb="42">
      <t>メイ</t>
    </rPh>
    <phoneticPr fontId="1"/>
  </si>
  <si>
    <t>［３］</t>
    <phoneticPr fontId="1"/>
  </si>
  <si>
    <t>例7)</t>
    <rPh sb="0" eb="1">
      <t>レイ</t>
    </rPh>
    <phoneticPr fontId="1"/>
  </si>
  <si>
    <r>
      <t>団体会員チーム(5名)に、</t>
    </r>
    <r>
      <rPr>
        <b/>
        <sz val="11"/>
        <rFont val="メイリオ"/>
        <family val="3"/>
        <charset val="128"/>
      </rPr>
      <t>"在住"選手1名</t>
    </r>
    <r>
      <rPr>
        <sz val="11"/>
        <rFont val="メイリオ"/>
        <family val="3"/>
        <charset val="128"/>
      </rPr>
      <t>を追加する場合</t>
    </r>
    <rPh sb="14" eb="16">
      <t>ザイジュウ</t>
    </rPh>
    <rPh sb="17" eb="19">
      <t>センシュ</t>
    </rPh>
    <rPh sb="20" eb="21">
      <t>メイ</t>
    </rPh>
    <rPh sb="22" eb="24">
      <t>ツイカ</t>
    </rPh>
    <rPh sb="26" eb="28">
      <t>バアイ</t>
    </rPh>
    <phoneticPr fontId="1"/>
  </si>
  <si>
    <r>
      <t>団体会員チーム(4名)に、</t>
    </r>
    <r>
      <rPr>
        <b/>
        <sz val="11"/>
        <rFont val="メイリオ"/>
        <family val="3"/>
        <charset val="128"/>
      </rPr>
      <t>"在勤"選手3名</t>
    </r>
    <r>
      <rPr>
        <sz val="11"/>
        <rFont val="メイリオ"/>
        <family val="3"/>
        <charset val="128"/>
      </rPr>
      <t>,</t>
    </r>
    <r>
      <rPr>
        <b/>
        <sz val="11"/>
        <rFont val="メイリオ"/>
        <family val="3"/>
        <charset val="128"/>
      </rPr>
      <t>"区外"選手2名</t>
    </r>
    <r>
      <rPr>
        <sz val="11"/>
        <rFont val="メイリオ"/>
        <family val="3"/>
        <charset val="128"/>
      </rPr>
      <t>を追加する場合</t>
    </r>
    <rPh sb="9" eb="10">
      <t>メイ</t>
    </rPh>
    <rPh sb="14" eb="16">
      <t>ザイキン</t>
    </rPh>
    <rPh sb="17" eb="19">
      <t>センシュ</t>
    </rPh>
    <rPh sb="20" eb="21">
      <t>メイ</t>
    </rPh>
    <rPh sb="23" eb="25">
      <t>クガイ</t>
    </rPh>
    <rPh sb="26" eb="28">
      <t>センシュ</t>
    </rPh>
    <rPh sb="29" eb="30">
      <t>メイ</t>
    </rPh>
    <rPh sb="31" eb="33">
      <t>ツイカ</t>
    </rPh>
    <rPh sb="35" eb="37">
      <t>バアイ</t>
    </rPh>
    <phoneticPr fontId="1"/>
  </si>
  <si>
    <t>年間団体登録費</t>
    <phoneticPr fontId="1"/>
  </si>
  <si>
    <t>団体会員チーム(A:5名,B:6名)に、以下のメンバーを追加する場合</t>
    <rPh sb="11" eb="12">
      <t>メイ</t>
    </rPh>
    <rPh sb="16" eb="17">
      <t>メイ</t>
    </rPh>
    <rPh sb="20" eb="22">
      <t>イカ</t>
    </rPh>
    <phoneticPr fontId="1"/>
  </si>
  <si>
    <t>Aチーム</t>
    <phoneticPr fontId="1"/>
  </si>
  <si>
    <t>Bチーム</t>
    <phoneticPr fontId="1"/>
  </si>
  <si>
    <r>
      <rPr>
        <b/>
        <u/>
        <sz val="12"/>
        <rFont val="メイリオ"/>
        <family val="3"/>
        <charset val="128"/>
      </rPr>
      <t>新規登録する団体</t>
    </r>
    <r>
      <rPr>
        <b/>
        <sz val="12"/>
        <rFont val="メイリオ"/>
        <family val="3"/>
        <charset val="128"/>
      </rPr>
      <t xml:space="preserve"> </t>
    </r>
    <r>
      <rPr>
        <sz val="12"/>
        <rFont val="メイリオ"/>
        <family val="3"/>
        <charset val="128"/>
      </rPr>
      <t>(前年度に登録していない団体)</t>
    </r>
    <rPh sb="10" eb="11">
      <t>ゼン</t>
    </rPh>
    <phoneticPr fontId="1"/>
  </si>
  <si>
    <r>
      <rPr>
        <b/>
        <u/>
        <sz val="12"/>
        <rFont val="メイリオ"/>
        <family val="3"/>
        <charset val="128"/>
      </rPr>
      <t>継続登録する団体</t>
    </r>
    <r>
      <rPr>
        <b/>
        <sz val="12"/>
        <rFont val="メイリオ"/>
        <family val="3"/>
        <charset val="128"/>
      </rPr>
      <t xml:space="preserve"> </t>
    </r>
    <r>
      <rPr>
        <sz val="12"/>
        <rFont val="メイリオ"/>
        <family val="3"/>
        <charset val="128"/>
      </rPr>
      <t>(前年度に登録している団体)</t>
    </r>
    <rPh sb="0" eb="2">
      <t>ケイゾク</t>
    </rPh>
    <rPh sb="10" eb="11">
      <t>ゼン</t>
    </rPh>
    <phoneticPr fontId="1"/>
  </si>
  <si>
    <r>
      <t>【別紙①】　　　　　　</t>
    </r>
    <r>
      <rPr>
        <u/>
        <sz val="14"/>
        <rFont val="メイリオ"/>
        <family val="3"/>
        <charset val="128"/>
      </rPr>
      <t>板橋区卓球連盟・団体登録費・</t>
    </r>
    <r>
      <rPr>
        <b/>
        <u/>
        <sz val="14"/>
        <rFont val="メイリオ"/>
        <family val="3"/>
        <charset val="128"/>
      </rPr>
      <t>計算例</t>
    </r>
    <rPh sb="19" eb="21">
      <t>ダンタイ</t>
    </rPh>
    <rPh sb="23" eb="24">
      <t>ヒ</t>
    </rPh>
    <rPh sb="25" eb="27">
      <t>ケイサン</t>
    </rPh>
    <rPh sb="27" eb="28">
      <t>レイ</t>
    </rPh>
    <phoneticPr fontId="1"/>
  </si>
  <si>
    <t>※当連盟プライバシーポリシーは板橋区卓球連盟公式ホームページ(https://www.itabashi-ttf.tokyo/privacy_policy.html)をご覧下さい。</t>
    <rPh sb="84" eb="85">
      <t>ラン</t>
    </rPh>
    <phoneticPr fontId="1"/>
  </si>
  <si>
    <t>※振込先は板橋区卓球連盟公式ホームページ(https://www.itabashi-ttf.tokyo/federation.html)をご覧下さい。</t>
    <phoneticPr fontId="1"/>
  </si>
  <si>
    <t>申込専用アドレス宛( registration@itabashi-ttf.tokyo )に、申込書エクセルファイル(別紙①,別紙②)を添付の上、メール送付して下さい。自動返信メール( automail@itabashi-ttf.tokyo )による受付番号が発行されます。automail@itabashi-ttf.tokyoが受信できるようにスマホを設定してください。メールが届かない場合は、迷惑メールフォルダに入っていないかご確認ください。</t>
    <rPh sb="46" eb="48">
      <t>モウシコミ</t>
    </rPh>
    <rPh sb="48" eb="49">
      <t>ショ</t>
    </rPh>
    <rPh sb="58" eb="60">
      <t>ベッシ</t>
    </rPh>
    <rPh sb="62" eb="64">
      <t>ベッシ</t>
    </rPh>
    <rPh sb="67" eb="69">
      <t>テンプ</t>
    </rPh>
    <rPh sb="70" eb="71">
      <t>ウエ</t>
    </rPh>
    <rPh sb="164" eb="166">
      <t>ジュシン</t>
    </rPh>
    <rPh sb="176" eb="178">
      <t>セッテイ</t>
    </rPh>
    <rPh sb="189" eb="190">
      <t>トド</t>
    </rPh>
    <rPh sb="193" eb="195">
      <t>バアイ</t>
    </rPh>
    <rPh sb="197" eb="199">
      <t>メイワク</t>
    </rPh>
    <rPh sb="207" eb="208">
      <t>ハイ</t>
    </rPh>
    <rPh sb="215" eb="217">
      <t>カクニン</t>
    </rPh>
    <phoneticPr fontId="1"/>
  </si>
  <si>
    <t>①: 携帯メールアドレス、②: 電子ファイルを送受信可能なメールアドレス (①で可能な場合は②は省略可)</t>
    <rPh sb="3" eb="5">
      <t>ケイタイ</t>
    </rPh>
    <rPh sb="16" eb="18">
      <t>デンシ</t>
    </rPh>
    <rPh sb="23" eb="26">
      <t>ソウジュシン</t>
    </rPh>
    <rPh sb="26" eb="28">
      <t>カノウ</t>
    </rPh>
    <rPh sb="40" eb="42">
      <t>カノウ</t>
    </rPh>
    <rPh sb="43" eb="45">
      <t>バアイ</t>
    </rPh>
    <rPh sb="48" eb="50">
      <t>ショウリャク</t>
    </rPh>
    <rPh sb="50" eb="51">
      <t>カ</t>
    </rPh>
    <phoneticPr fontId="1"/>
  </si>
  <si>
    <t>定期登録申込期間：令和７年３月１日 ～ ３月３１日</t>
    <rPh sb="0" eb="2">
      <t>テイキ</t>
    </rPh>
    <rPh sb="2" eb="4">
      <t>トウロク</t>
    </rPh>
    <rPh sb="4" eb="6">
      <t>モウシコミ</t>
    </rPh>
    <rPh sb="6" eb="8">
      <t>キカン</t>
    </rPh>
    <rPh sb="12" eb="13">
      <t>ネン</t>
    </rPh>
    <rPh sb="14" eb="15">
      <t>ガツ</t>
    </rPh>
    <rPh sb="16" eb="17">
      <t>ニチ</t>
    </rPh>
    <rPh sb="21" eb="22">
      <t>ガツ</t>
    </rPh>
    <rPh sb="24" eb="25">
      <t>ニチ</t>
    </rPh>
    <phoneticPr fontId="1"/>
  </si>
  <si>
    <t>令和７年度(2025年度)・板橋区卓球連盟・団体/個人登録</t>
    <rPh sb="14" eb="17">
      <t>イタバシク</t>
    </rPh>
    <rPh sb="17" eb="19">
      <t>タッキュウ</t>
    </rPh>
    <rPh sb="19" eb="21">
      <t>レンメイ</t>
    </rPh>
    <rPh sb="25" eb="27">
      <t>コジン</t>
    </rPh>
    <phoneticPr fontId="1"/>
  </si>
  <si>
    <t>事務作業効率化の為、極力、メールにエクセルファイルを添付する申込みにご協力をお願いいたします。</t>
    <rPh sb="26" eb="28">
      <t>テンプ</t>
    </rPh>
    <phoneticPr fontId="1"/>
  </si>
  <si>
    <t>1. 年間登録費(更新)　※１チームは４名以上から１０名以内のこと。
　a. 団体会員　６，０００円／チーム (５名まで)　※６名以上は１名につき５００円を加算
　　※さらに【区外】選手は1名につき５００円を加算
　b. 個人会員　２，０００円／人</t>
    <rPh sb="9" eb="11">
      <t>コウシン</t>
    </rPh>
    <rPh sb="20" eb="21">
      <t>メイ</t>
    </rPh>
    <rPh sb="21" eb="23">
      <t>イジョウ</t>
    </rPh>
    <rPh sb="27" eb="28">
      <t>メイ</t>
    </rPh>
    <rPh sb="28" eb="30">
      <t>イナイ</t>
    </rPh>
    <rPh sb="57" eb="58">
      <t>メイ</t>
    </rPh>
    <rPh sb="64" eb="65">
      <t>メイ</t>
    </rPh>
    <rPh sb="65" eb="67">
      <t>イジョウ</t>
    </rPh>
    <rPh sb="69" eb="70">
      <t>メイ</t>
    </rPh>
    <rPh sb="76" eb="77">
      <t>エン</t>
    </rPh>
    <rPh sb="78" eb="80">
      <t>カサン</t>
    </rPh>
    <rPh sb="88" eb="90">
      <t>クガイ</t>
    </rPh>
    <rPh sb="91" eb="93">
      <t>センシュ</t>
    </rPh>
    <rPh sb="95" eb="96">
      <t>メイ</t>
    </rPh>
    <rPh sb="102" eb="103">
      <t>エン</t>
    </rPh>
    <rPh sb="104" eb="106">
      <t>カサン</t>
    </rPh>
    <phoneticPr fontId="1"/>
  </si>
  <si>
    <r>
      <t>継続団体(5名)に新規【区外】選手2名追加の場合:年間登録費(\6,000+500円x2名)+区外選手登録費(500円x2名)＝</t>
    </r>
    <r>
      <rPr>
        <b/>
        <sz val="10"/>
        <rFont val="メイリオ"/>
        <family val="3"/>
        <charset val="128"/>
      </rPr>
      <t>8,000円</t>
    </r>
    <phoneticPr fontId="1"/>
  </si>
  <si>
    <r>
      <t>継続団体(5名)に新規【在住】選手2名追加の場合: 年間登録費(\6,000+500円x2名)＝</t>
    </r>
    <r>
      <rPr>
        <b/>
        <sz val="10"/>
        <rFont val="メイリオ"/>
        <family val="3"/>
        <charset val="128"/>
      </rPr>
      <t>7,000円</t>
    </r>
    <phoneticPr fontId="1"/>
  </si>
  <si>
    <r>
      <t>継続団体(4名)に新規【在勤】選手2名追加の場合: 年間登録費(\6,000+500円x1名)＝</t>
    </r>
    <r>
      <rPr>
        <b/>
        <sz val="10"/>
        <rFont val="メイリオ"/>
        <family val="3"/>
        <charset val="128"/>
      </rPr>
      <t>6,500円</t>
    </r>
    <phoneticPr fontId="1"/>
  </si>
  <si>
    <r>
      <t>継続団体(4名)に新規【在住】選手1名追加の場合: 年間登録費(\6,000+500円x0名)＝</t>
    </r>
    <r>
      <rPr>
        <b/>
        <sz val="10"/>
        <rFont val="メイリオ"/>
        <family val="3"/>
        <charset val="128"/>
      </rPr>
      <t>6,000円</t>
    </r>
    <phoneticPr fontId="1"/>
  </si>
  <si>
    <r>
      <t>新規団体登録1チーム10名の場合: 新規登録費(\2,000)＋年間登録費(\6,000＋\500×5名)＝</t>
    </r>
    <r>
      <rPr>
        <b/>
        <sz val="10"/>
        <rFont val="メイリオ"/>
        <family val="3"/>
        <charset val="128"/>
      </rPr>
      <t>10,500円</t>
    </r>
    <phoneticPr fontId="1"/>
  </si>
  <si>
    <r>
      <t>個人会員継続登録1名の場合、新規登録費(0円)＋年間登録費(2,000円)＝</t>
    </r>
    <r>
      <rPr>
        <b/>
        <sz val="10"/>
        <rFont val="メイリオ"/>
        <family val="3"/>
        <charset val="128"/>
      </rPr>
      <t>2,000円</t>
    </r>
    <rPh sb="4" eb="6">
      <t>ケイゾク</t>
    </rPh>
    <rPh sb="9" eb="10">
      <t>メイ</t>
    </rPh>
    <rPh sb="11" eb="13">
      <t>バアイ</t>
    </rPh>
    <rPh sb="14" eb="16">
      <t>シンキ</t>
    </rPh>
    <rPh sb="16" eb="18">
      <t>トウロク</t>
    </rPh>
    <phoneticPr fontId="1"/>
  </si>
  <si>
    <r>
      <t>個人会員新規登録1名の場合、新規登録費(500円)＋年間登録費(2,000円)＝</t>
    </r>
    <r>
      <rPr>
        <b/>
        <sz val="11"/>
        <rFont val="メイリオ"/>
        <family val="3"/>
        <charset val="128"/>
      </rPr>
      <t>2,500円</t>
    </r>
    <phoneticPr fontId="1"/>
  </si>
  <si>
    <r>
      <rPr>
        <b/>
        <sz val="12"/>
        <rFont val="メイリオ"/>
        <family val="3"/>
        <charset val="128"/>
      </rPr>
      <t>【継続】</t>
    </r>
    <r>
      <rPr>
        <sz val="12"/>
        <rFont val="メイリオ"/>
        <family val="3"/>
        <charset val="128"/>
      </rPr>
      <t>前年度までに</t>
    </r>
    <r>
      <rPr>
        <b/>
        <u/>
        <sz val="12"/>
        <rFont val="メイリオ"/>
        <family val="3"/>
        <charset val="128"/>
      </rPr>
      <t>５年以上継続</t>
    </r>
    <r>
      <rPr>
        <b/>
        <sz val="12"/>
        <rFont val="メイリオ"/>
        <family val="3"/>
        <charset val="128"/>
      </rPr>
      <t>して登録承認</t>
    </r>
    <r>
      <rPr>
        <sz val="12"/>
        <rFont val="メイリオ"/>
        <family val="3"/>
        <charset val="128"/>
      </rPr>
      <t>を受けている選手で、現在、</t>
    </r>
    <r>
      <rPr>
        <b/>
        <sz val="12"/>
        <rFont val="メイリオ"/>
        <family val="3"/>
        <charset val="128"/>
      </rPr>
      <t>区内在住/在勤/在学</t>
    </r>
    <r>
      <rPr>
        <sz val="12"/>
        <rFont val="メイリオ"/>
        <family val="3"/>
        <charset val="128"/>
      </rPr>
      <t>のいづれにも</t>
    </r>
    <r>
      <rPr>
        <b/>
        <sz val="12"/>
        <rFont val="メイリオ"/>
        <family val="3"/>
        <charset val="128"/>
      </rPr>
      <t>該当しない</t>
    </r>
    <r>
      <rPr>
        <sz val="12"/>
        <rFont val="メイリオ"/>
        <family val="3"/>
        <charset val="128"/>
      </rPr>
      <t>が、今年度</t>
    </r>
    <r>
      <rPr>
        <b/>
        <sz val="12"/>
        <rFont val="メイリオ"/>
        <family val="3"/>
        <charset val="128"/>
      </rPr>
      <t>登録</t>
    </r>
    <r>
      <rPr>
        <sz val="12"/>
        <rFont val="メイリオ"/>
        <family val="3"/>
        <charset val="128"/>
      </rPr>
      <t>を</t>
    </r>
    <r>
      <rPr>
        <b/>
        <sz val="12"/>
        <rFont val="メイリオ"/>
        <family val="3"/>
        <charset val="128"/>
      </rPr>
      <t>希望</t>
    </r>
    <r>
      <rPr>
        <sz val="12"/>
        <rFont val="メイリオ"/>
        <family val="3"/>
        <charset val="128"/>
      </rPr>
      <t>する選手</t>
    </r>
    <rPh sb="28" eb="30">
      <t>センシュ</t>
    </rPh>
    <rPh sb="32" eb="34">
      <t>ゲンザイ</t>
    </rPh>
    <rPh sb="35" eb="37">
      <t>クナイ</t>
    </rPh>
    <rPh sb="61" eb="63">
      <t>トウロク</t>
    </rPh>
    <rPh sb="64" eb="66">
      <t>キボウ</t>
    </rPh>
    <rPh sb="68" eb="70">
      <t>センシュ</t>
    </rPh>
    <phoneticPr fontId="1"/>
  </si>
  <si>
    <r>
      <rPr>
        <sz val="12"/>
        <rFont val="メイリオ"/>
        <family val="3"/>
        <charset val="128"/>
      </rPr>
      <t>事務作業効率化の為、極力、PC</t>
    </r>
    <r>
      <rPr>
        <b/>
        <sz val="12"/>
        <rFont val="メイリオ"/>
        <family val="3"/>
        <charset val="128"/>
      </rPr>
      <t>メール申込みにご協力下さい。</t>
    </r>
    <phoneticPr fontId="1"/>
  </si>
  <si>
    <t>PCメールによる申込み方法</t>
    <rPh sb="8" eb="10">
      <t>モウシコ</t>
    </rPh>
    <rPh sb="11" eb="13">
      <t>ホウホウ</t>
    </rPh>
    <phoneticPr fontId="1"/>
  </si>
  <si>
    <r>
      <t xml:space="preserve">申込専用アドレス( </t>
    </r>
    <r>
      <rPr>
        <sz val="11"/>
        <color rgb="FF0000FF"/>
        <rFont val="メイリオ"/>
        <family val="3"/>
        <charset val="128"/>
      </rPr>
      <t>registration</t>
    </r>
    <r>
      <rPr>
        <sz val="11"/>
        <rFont val="メイリオ"/>
        <family val="3"/>
        <charset val="128"/>
      </rPr>
      <t>@itabashi-ttf.tokyo )宛に連絡書/申込書エクセルファイル(別紙①,別紙②)を添付の上、メール送付して下さい。自動返信メール( automail@itabashi-ttf.tokyo )が送信されますので、受信が確認できたら受付完了です。automail@itabashi-ttf.tokyo からのメールが</t>
    </r>
    <r>
      <rPr>
        <b/>
        <u/>
        <sz val="11"/>
        <rFont val="メイリオ"/>
        <family val="3"/>
        <charset val="128"/>
      </rPr>
      <t>PCやスマホの迷惑メールフォルダに入る場合があります</t>
    </r>
    <r>
      <rPr>
        <sz val="11"/>
        <rFont val="メイリオ"/>
        <family val="3"/>
        <charset val="128"/>
      </rPr>
      <t>ので、ご注意下さい。@itabashi-ttf.tokyo が受信できるように設定してください。</t>
    </r>
    <rPh sb="45" eb="48">
      <t>レンラクショ</t>
    </rPh>
    <rPh sb="49" eb="52">
      <t>モウシコミショ</t>
    </rPh>
    <rPh sb="61" eb="63">
      <t>ベッシ</t>
    </rPh>
    <rPh sb="65" eb="67">
      <t>ベッシ</t>
    </rPh>
    <rPh sb="70" eb="72">
      <t>テンプ</t>
    </rPh>
    <rPh sb="73" eb="74">
      <t>ウエ</t>
    </rPh>
    <rPh sb="134" eb="136">
      <t>ジュシン</t>
    </rPh>
    <rPh sb="137" eb="139">
      <t>カクニン</t>
    </rPh>
    <rPh sb="215" eb="217">
      <t>チュウイ</t>
    </rPh>
    <rPh sb="217" eb="218">
      <t>クダ</t>
    </rPh>
    <phoneticPr fontId="1"/>
  </si>
  <si>
    <t>記入例) 『０００１イタタクスズキトウロクヒ』『０００２イシバトウロクヒ』</t>
    <phoneticPr fontId="1"/>
  </si>
  <si>
    <t>※お願い：先頭に受付番号を記入し、団体名(代表者名)や、個人登録者名がわかるように記入して下さい。</t>
    <rPh sb="5" eb="7">
      <t>セントウ</t>
    </rPh>
    <rPh sb="8" eb="10">
      <t>ウケツケ</t>
    </rPh>
    <rPh sb="10" eb="12">
      <t>バンゴウ</t>
    </rPh>
    <rPh sb="13" eb="15">
      <t>キニュウ</t>
    </rPh>
    <phoneticPr fontId="1"/>
  </si>
  <si>
    <r>
      <t>定期登録締切日以降：</t>
    </r>
    <r>
      <rPr>
        <b/>
        <sz val="12"/>
        <rFont val="メイリオ"/>
        <family val="3"/>
        <charset val="128"/>
      </rPr>
      <t>随時受付</t>
    </r>
    <r>
      <rPr>
        <sz val="12"/>
        <rFont val="メイリオ"/>
        <family val="3"/>
        <charset val="128"/>
      </rPr>
      <t>しております。</t>
    </r>
    <rPh sb="2" eb="3">
      <t>シ</t>
    </rPh>
    <rPh sb="3" eb="4">
      <t>キ</t>
    </rPh>
    <rPh sb="4" eb="5">
      <t>ヒ</t>
    </rPh>
    <rPh sb="12" eb="14">
      <t>ウケツ</t>
    </rPh>
    <phoneticPr fontId="1"/>
  </si>
  <si>
    <t>　但し、団体登録でリーグ戦に出場する場合は、下記登録期限に注意して下さい。</t>
    <rPh sb="12" eb="13">
      <t>セン</t>
    </rPh>
    <rPh sb="14" eb="16">
      <t>シュツジョウ</t>
    </rPh>
    <phoneticPr fontId="1"/>
  </si>
  <si>
    <r>
      <t>【別紙①】</t>
    </r>
    <r>
      <rPr>
        <u/>
        <sz val="20"/>
        <rFont val="メイリオ"/>
        <family val="3"/>
        <charset val="128"/>
      </rPr>
      <t>令和７年度(2025年度)・板橋区卓球連盟・</t>
    </r>
    <r>
      <rPr>
        <b/>
        <u/>
        <sz val="20"/>
        <rFont val="メイリオ"/>
        <family val="3"/>
        <charset val="128"/>
      </rPr>
      <t>登録連絡書</t>
    </r>
    <rPh sb="15" eb="17">
      <t>ネンド</t>
    </rPh>
    <phoneticPr fontId="1"/>
  </si>
  <si>
    <t>4. 登録費計算例　※【別紙①】登録費計算例も参照してください。</t>
    <rPh sb="23" eb="25">
      <t>サンショウ</t>
    </rPh>
    <phoneticPr fontId="1"/>
  </si>
  <si>
    <t>A:5名に、"在住"選手2名と"区外"選手1名を追加する</t>
    <rPh sb="3" eb="4">
      <t>メイ</t>
    </rPh>
    <rPh sb="7" eb="9">
      <t>ザイジュウ</t>
    </rPh>
    <rPh sb="10" eb="12">
      <t>センシュ</t>
    </rPh>
    <rPh sb="13" eb="14">
      <t>メイ</t>
    </rPh>
    <rPh sb="16" eb="18">
      <t>クガイ</t>
    </rPh>
    <rPh sb="19" eb="21">
      <t>センシュ</t>
    </rPh>
    <rPh sb="22" eb="23">
      <t>メイ</t>
    </rPh>
    <rPh sb="24" eb="26">
      <t>ツイカ</t>
    </rPh>
    <phoneticPr fontId="1"/>
  </si>
  <si>
    <t>B:6名に、"在勤"選手1名,"区外"選手2名</t>
    <rPh sb="3" eb="4">
      <t>メイ</t>
    </rPh>
    <rPh sb="7" eb="9">
      <t>ザイキン</t>
    </rPh>
    <rPh sb="10" eb="12">
      <t>センシュ</t>
    </rPh>
    <rPh sb="13" eb="14">
      <t>メイ</t>
    </rPh>
    <phoneticPr fontId="1"/>
  </si>
  <si>
    <r>
      <t>団体会員チーム(4名)に、</t>
    </r>
    <r>
      <rPr>
        <b/>
        <sz val="11"/>
        <rFont val="メイリオ"/>
        <family val="3"/>
        <charset val="128"/>
      </rPr>
      <t>"在住"選手1名</t>
    </r>
    <r>
      <rPr>
        <sz val="11"/>
        <rFont val="メイリオ"/>
        <family val="3"/>
        <charset val="128"/>
      </rPr>
      <t>を追加する場合</t>
    </r>
    <rPh sb="14" eb="16">
      <t>ザイジュウ</t>
    </rPh>
    <rPh sb="17" eb="19">
      <t>センシュ</t>
    </rPh>
    <rPh sb="20" eb="21">
      <t>メイ</t>
    </rPh>
    <rPh sb="22" eb="24">
      <t>ツイカ</t>
    </rPh>
    <rPh sb="26" eb="28">
      <t>バアイ</t>
    </rPh>
    <phoneticPr fontId="1"/>
  </si>
  <si>
    <r>
      <t>団体会員チーム(4名)に、</t>
    </r>
    <r>
      <rPr>
        <b/>
        <sz val="11"/>
        <rFont val="メイリオ"/>
        <family val="3"/>
        <charset val="128"/>
      </rPr>
      <t>"区外"選手1名</t>
    </r>
    <r>
      <rPr>
        <sz val="11"/>
        <rFont val="メイリオ"/>
        <family val="3"/>
        <charset val="128"/>
      </rPr>
      <t>を追加する場合</t>
    </r>
    <rPh sb="14" eb="16">
      <t>クガイ</t>
    </rPh>
    <rPh sb="17" eb="19">
      <t>センシュ</t>
    </rPh>
    <rPh sb="20" eb="21">
      <t>メイ</t>
    </rPh>
    <rPh sb="22" eb="24">
      <t>ツイカ</t>
    </rPh>
    <rPh sb="26" eb="28">
      <t>バアイ</t>
    </rPh>
    <phoneticPr fontId="1"/>
  </si>
  <si>
    <r>
      <rPr>
        <sz val="28"/>
        <rFont val="メイリオ"/>
        <family val="3"/>
        <charset val="128"/>
      </rPr>
      <t>令和７年度・板橋区卓球連盟・</t>
    </r>
    <r>
      <rPr>
        <b/>
        <sz val="28"/>
        <rFont val="メイリオ"/>
        <family val="3"/>
        <charset val="128"/>
      </rPr>
      <t>団体登録申込書</t>
    </r>
    <phoneticPr fontId="1"/>
  </si>
  <si>
    <t>携帯番号｜メールアドレス</t>
    <rPh sb="2" eb="4">
      <t>バンゴウ</t>
    </rPh>
    <phoneticPr fontId="1"/>
  </si>
  <si>
    <t>選手欄以外は、別紙①【登録連絡書】シートへ記入すると、このシートに表示されます。略称は必要に応じて直接記入してください。</t>
    <rPh sb="0" eb="3">
      <t>センシュラン</t>
    </rPh>
    <rPh sb="3" eb="5">
      <t>イガイ</t>
    </rPh>
    <rPh sb="40" eb="42">
      <t>リャクショウ</t>
    </rPh>
    <rPh sb="43" eb="45">
      <t>ヒツヨウ</t>
    </rPh>
    <rPh sb="46" eb="47">
      <t>オウ</t>
    </rPh>
    <rPh sb="49" eb="51">
      <t>チョクセツ</t>
    </rPh>
    <rPh sb="51" eb="53">
      <t>キニュウ</t>
    </rPh>
    <phoneticPr fontId="1"/>
  </si>
  <si>
    <r>
      <t>("</t>
    </r>
    <r>
      <rPr>
        <b/>
        <sz val="11"/>
        <rFont val="メイリオ"/>
        <family val="3"/>
        <charset val="128"/>
      </rPr>
      <t>在住</t>
    </r>
    <r>
      <rPr>
        <sz val="11"/>
        <rFont val="メイリオ"/>
        <family val="3"/>
        <charset val="128"/>
      </rPr>
      <t>"選手</t>
    </r>
    <r>
      <rPr>
        <b/>
        <sz val="11"/>
        <rFont val="メイリオ"/>
        <family val="3"/>
        <charset val="128"/>
      </rPr>
      <t>2名</t>
    </r>
    <r>
      <rPr>
        <sz val="11"/>
        <rFont val="メイリオ"/>
        <family val="3"/>
        <charset val="128"/>
      </rPr>
      <t xml:space="preserve"> +</t>
    </r>
    <r>
      <rPr>
        <b/>
        <sz val="11"/>
        <rFont val="メイリオ"/>
        <family val="3"/>
        <charset val="128"/>
      </rPr>
      <t xml:space="preserve"> "在勤"</t>
    </r>
    <r>
      <rPr>
        <sz val="11"/>
        <rFont val="メイリオ"/>
        <family val="3"/>
        <charset val="128"/>
      </rPr>
      <t>選手</t>
    </r>
    <r>
      <rPr>
        <b/>
        <sz val="11"/>
        <rFont val="メイリオ"/>
        <family val="3"/>
        <charset val="128"/>
      </rPr>
      <t>1名</t>
    </r>
    <r>
      <rPr>
        <sz val="11"/>
        <rFont val="メイリオ"/>
        <family val="3"/>
        <charset val="128"/>
      </rPr>
      <t xml:space="preserve"> +</t>
    </r>
    <r>
      <rPr>
        <b/>
        <sz val="11"/>
        <rFont val="メイリオ"/>
        <family val="3"/>
        <charset val="128"/>
      </rPr>
      <t xml:space="preserve"> </t>
    </r>
    <r>
      <rPr>
        <b/>
        <u/>
        <sz val="11"/>
        <rFont val="メイリオ"/>
        <family val="3"/>
        <charset val="128"/>
      </rPr>
      <t>"継続"</t>
    </r>
    <r>
      <rPr>
        <u/>
        <sz val="11"/>
        <rFont val="メイリオ"/>
        <family val="3"/>
        <charset val="128"/>
      </rPr>
      <t>選手</t>
    </r>
    <r>
      <rPr>
        <b/>
        <sz val="11"/>
        <rFont val="メイリオ"/>
        <family val="3"/>
        <charset val="128"/>
      </rPr>
      <t>1名</t>
    </r>
    <r>
      <rPr>
        <sz val="11"/>
        <rFont val="メイリオ"/>
        <family val="3"/>
        <charset val="128"/>
      </rPr>
      <t xml:space="preserve"> + </t>
    </r>
    <r>
      <rPr>
        <b/>
        <sz val="11"/>
        <rFont val="メイリオ"/>
        <family val="3"/>
        <charset val="128"/>
      </rPr>
      <t>"区外"</t>
    </r>
    <r>
      <rPr>
        <sz val="11"/>
        <rFont val="メイリオ"/>
        <family val="3"/>
        <charset val="128"/>
      </rPr>
      <t>選手</t>
    </r>
    <r>
      <rPr>
        <b/>
        <sz val="11"/>
        <rFont val="メイリオ"/>
        <family val="3"/>
        <charset val="128"/>
      </rPr>
      <t>1名</t>
    </r>
    <r>
      <rPr>
        <sz val="11"/>
        <rFont val="メイリオ"/>
        <family val="3"/>
        <charset val="128"/>
      </rPr>
      <t>)</t>
    </r>
    <rPh sb="13" eb="15">
      <t>ザイキン</t>
    </rPh>
    <rPh sb="16" eb="18">
      <t>センシュ</t>
    </rPh>
    <rPh sb="19" eb="20">
      <t>メイ</t>
    </rPh>
    <rPh sb="24" eb="26">
      <t>ケイゾク</t>
    </rPh>
    <rPh sb="35" eb="37">
      <t>クガイ</t>
    </rPh>
    <rPh sb="38" eb="40">
      <t>センシュ</t>
    </rPh>
    <rPh sb="41" eb="42">
      <t>メイ</t>
    </rPh>
    <phoneticPr fontId="1"/>
  </si>
  <si>
    <r>
      <rPr>
        <b/>
        <sz val="12"/>
        <rFont val="メイリオ"/>
        <family val="3"/>
        <charset val="128"/>
      </rPr>
      <t>今年度登録済み団体</t>
    </r>
    <r>
      <rPr>
        <sz val="12"/>
        <rFont val="メイリオ"/>
        <family val="3"/>
        <charset val="128"/>
      </rPr>
      <t>会員チームに</t>
    </r>
    <r>
      <rPr>
        <b/>
        <sz val="12"/>
        <rFont val="メイリオ"/>
        <family val="3"/>
        <charset val="128"/>
      </rPr>
      <t>メンバーを追加</t>
    </r>
    <r>
      <rPr>
        <sz val="12"/>
        <rFont val="メイリオ"/>
        <family val="3"/>
        <charset val="128"/>
      </rPr>
      <t>する場合</t>
    </r>
    <rPh sb="0" eb="1">
      <t>イマ</t>
    </rPh>
    <rPh sb="3" eb="5">
      <t>トウロク</t>
    </rPh>
    <rPh sb="5" eb="6">
      <t>スミ</t>
    </rPh>
    <rPh sb="7" eb="9">
      <t>ダンタイ</t>
    </rPh>
    <rPh sb="9" eb="11">
      <t>カイイン</t>
    </rPh>
    <rPh sb="20" eb="22">
      <t>ツイカ</t>
    </rPh>
    <rPh sb="24" eb="26">
      <t>バアイ</t>
    </rPh>
    <phoneticPr fontId="1"/>
  </si>
  <si>
    <t>スマホから連盟Google Formsに項目を記入して提出(送信)することも可能です。</t>
    <rPh sb="30" eb="32">
      <t>ソウシン</t>
    </rPh>
    <phoneticPr fontId="1"/>
  </si>
  <si>
    <t>連盟Google Formに登録情報を記入して送信する。</t>
    <phoneticPr fontId="1"/>
  </si>
  <si>
    <r>
      <rPr>
        <b/>
        <sz val="11"/>
        <rFont val="メイリオ"/>
        <family val="3"/>
        <charset val="128"/>
      </rPr>
      <t>1. PCメール(ファイル添付)</t>
    </r>
    <r>
      <rPr>
        <sz val="11"/>
        <rFont val="メイリオ"/>
        <family val="3"/>
        <charset val="128"/>
      </rPr>
      <t xml:space="preserve">
2. スマホ　a. </t>
    </r>
    <r>
      <rPr>
        <strike/>
        <sz val="11"/>
        <rFont val="メイリオ"/>
        <family val="3"/>
        <charset val="128"/>
      </rPr>
      <t xml:space="preserve">スマホ1(Google Form) </t>
    </r>
    <r>
      <rPr>
        <sz val="11"/>
        <rFont val="メイリオ"/>
        <family val="3"/>
        <charset val="128"/>
      </rPr>
      <t>　b. スマホ2(テキストでメール送信)</t>
    </r>
    <rPh sb="13" eb="15">
      <t>テンプ</t>
    </rPh>
    <rPh sb="62" eb="64">
      <t>ソウシン</t>
    </rPh>
    <phoneticPr fontId="1"/>
  </si>
  <si>
    <r>
      <t>a.</t>
    </r>
    <r>
      <rPr>
        <strike/>
        <sz val="11"/>
        <rFont val="メイリオ"/>
        <family val="3"/>
        <charset val="128"/>
      </rPr>
      <t>連盟Google Formに登録情報を記入して送信する。</t>
    </r>
    <r>
      <rPr>
        <sz val="11"/>
        <rFont val="メイリオ"/>
        <family val="3"/>
        <charset val="128"/>
      </rPr>
      <t xml:space="preserve"> 
b.登録連絡書・申込書の必要事項をスマホメールに全て漏れなくテキスト記入し送信する。</t>
    </r>
    <r>
      <rPr>
        <sz val="10"/>
        <rFont val="メイリオ"/>
        <family val="3"/>
        <charset val="128"/>
      </rPr>
      <t>※2:記入漏れが無いことをご確認下さい</t>
    </r>
    <rPh sb="44" eb="48">
      <t>ヒツヨウジコウ</t>
    </rPh>
    <rPh sb="56" eb="57">
      <t>スベ</t>
    </rPh>
    <rPh sb="58" eb="59">
      <t>モ</t>
    </rPh>
    <rPh sb="66" eb="68">
      <t>キニュウ</t>
    </rPh>
    <rPh sb="69" eb="71">
      <t>ソウシン</t>
    </rPh>
    <phoneticPr fontId="1"/>
  </si>
  <si>
    <t>新規・継続</t>
    <phoneticPr fontId="1"/>
  </si>
  <si>
    <t>男子・女子</t>
    <rPh sb="3" eb="5">
      <t>ジョシ</t>
    </rPh>
    <phoneticPr fontId="1"/>
  </si>
  <si>
    <t>Itabashi-ttf_Form2_団体登録申込書_2025_R00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</si>
</sst>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176" formatCode="[$-411]gggee&quot;年&quot;mm&quot;月&quot;dd&quot;日&quot;;@"/>
    <numFmt numFmtId="177" formatCode="0&quot; 名&quot;"/>
    <numFmt numFmtId="178" formatCode="0&quot;人&quot;"/>
    <numFmt numFmtId="179" formatCode="&quot;¥&quot;#,##0_);[Red]\(&quot;¥&quot;#,##0\)"/>
    <numFmt numFmtId="180" formatCode="#,##0_ "/>
    <numFmt numFmtId="181" formatCode="&quot;※定期登録申込み期限: &quot;[$]ggge&quot;年&quot;m&quot;月&quot;d&quot;日(&quot;aaa&quot;)&quot;;@" x16r2:formatCode16="&quot;※定期登録申込み期限: &quot;[$-ja-JP-x-gannen]ggge&quot;年&quot;m&quot;月&quot;d&quot;日(&quot;aaa&quot;)&quot;;@"/>
    <numFmt numFmtId="182" formatCode="&quot;登録費=&quot;&quot;¥&quot;#,##0;&quot;¥&quot;\-#,##0"/>
    <numFmt numFmtId="183" formatCode="&quot;登録費合計=&quot;&quot;¥&quot;#,##0;&quot;¥&quot;\-#,##0"/>
    <numFmt numFmtId="184" formatCode="&quot;追加登録費=&quot;&quot;¥&quot;#,##0;&quot;¥&quot;\-#,##0"/>
    <numFmt numFmtId="185" formatCode="&quot;追加登録費合計=&quot;&quot;¥&quot;#,##0;&quot;¥&quot;\-#,##0"/>
    <numFmt numFmtId="186" formatCode="&quot;例&quot;0&quot;)&quot;"/>
    <numFmt numFmtId="187" formatCode="mm/dd"/>
    <numFmt numFmtId="188" formatCode="&quot;【&quot;@&quot;】&quot;"/>
  </numFmts>
  <fonts count="57">
    <font>
      <sz val="11"/>
      <name val="ＭＳ Ｐゴシック"/>
      <family val="3"/>
      <charset val="128"/>
    </font>
    <font>
      <sz val="6"/>
      <name val="ＭＳ Ｐゴシック"/>
      <family val="3"/>
      <charset val="128"/>
    </font>
    <font>
      <sz val="11"/>
      <name val="メイリオ"/>
      <family val="3"/>
      <charset val="128"/>
    </font>
    <font>
      <sz val="12"/>
      <name val="メイリオ"/>
      <family val="3"/>
      <charset val="128"/>
    </font>
    <font>
      <sz val="9"/>
      <name val="メイリオ"/>
      <family val="3"/>
      <charset val="128"/>
    </font>
    <font>
      <sz val="10"/>
      <name val="メイリオ"/>
      <family val="3"/>
      <charset val="128"/>
    </font>
    <font>
      <sz val="16"/>
      <name val="メイリオ"/>
      <family val="3"/>
      <charset val="128"/>
    </font>
    <font>
      <b/>
      <sz val="11"/>
      <name val="メイリオ"/>
      <family val="3"/>
      <charset val="128"/>
    </font>
    <font>
      <b/>
      <sz val="12"/>
      <name val="メイリオ"/>
      <family val="3"/>
      <charset val="128"/>
    </font>
    <font>
      <sz val="11"/>
      <color rgb="FFFF0000"/>
      <name val="メイリオ"/>
      <family val="3"/>
      <charset val="128"/>
    </font>
    <font>
      <sz val="9"/>
      <color rgb="FFFF0000"/>
      <name val="メイリオ"/>
      <family val="3"/>
      <charset val="128"/>
    </font>
    <font>
      <b/>
      <u/>
      <sz val="12"/>
      <name val="メイリオ"/>
      <family val="3"/>
      <charset val="128"/>
    </font>
    <font>
      <b/>
      <sz val="24"/>
      <name val="メイリオ"/>
      <family val="3"/>
      <charset val="128"/>
    </font>
    <font>
      <b/>
      <sz val="20"/>
      <name val="メイリオ"/>
      <family val="3"/>
      <charset val="128"/>
    </font>
    <font>
      <b/>
      <sz val="28"/>
      <name val="メイリオ"/>
      <family val="3"/>
      <charset val="128"/>
    </font>
    <font>
      <b/>
      <sz val="18"/>
      <name val="メイリオ"/>
      <family val="3"/>
      <charset val="128"/>
    </font>
    <font>
      <b/>
      <sz val="14"/>
      <name val="メイリオ"/>
      <family val="3"/>
      <charset val="128"/>
    </font>
    <font>
      <sz val="14"/>
      <name val="メイリオ"/>
      <family val="3"/>
      <charset val="128"/>
    </font>
    <font>
      <b/>
      <sz val="10"/>
      <name val="メイリオ"/>
      <family val="3"/>
      <charset val="128"/>
    </font>
    <font>
      <b/>
      <sz val="18"/>
      <color rgb="FFFF0000"/>
      <name val="メイリオ"/>
      <family val="3"/>
      <charset val="128"/>
    </font>
    <font>
      <sz val="12"/>
      <color rgb="FFFF0000"/>
      <name val="メイリオ"/>
      <family val="3"/>
      <charset val="128"/>
    </font>
    <font>
      <b/>
      <sz val="16"/>
      <name val="メイリオ"/>
      <family val="3"/>
      <charset val="128"/>
    </font>
    <font>
      <b/>
      <u/>
      <sz val="11"/>
      <name val="メイリオ"/>
      <family val="3"/>
      <charset val="128"/>
    </font>
    <font>
      <b/>
      <sz val="10"/>
      <color theme="1"/>
      <name val="メイリオ"/>
      <family val="3"/>
      <charset val="128"/>
    </font>
    <font>
      <b/>
      <sz val="10"/>
      <color rgb="FFFF0000"/>
      <name val="メイリオ"/>
      <family val="3"/>
      <charset val="128"/>
    </font>
    <font>
      <b/>
      <sz val="14"/>
      <color theme="1"/>
      <name val="メイリオ"/>
      <family val="3"/>
      <charset val="128"/>
    </font>
    <font>
      <sz val="14"/>
      <color indexed="81"/>
      <name val="メイリオ"/>
      <family val="3"/>
      <charset val="128"/>
    </font>
    <font>
      <b/>
      <u/>
      <sz val="20"/>
      <name val="メイリオ"/>
      <family val="3"/>
      <charset val="128"/>
    </font>
    <font>
      <sz val="14"/>
      <color rgb="FFFF0000"/>
      <name val="メイリオ"/>
      <family val="3"/>
      <charset val="128"/>
    </font>
    <font>
      <sz val="12"/>
      <color indexed="81"/>
      <name val="メイリオ"/>
      <family val="3"/>
      <charset val="128"/>
    </font>
    <font>
      <b/>
      <sz val="16"/>
      <color rgb="FFFF0000"/>
      <name val="メイリオ"/>
      <family val="3"/>
      <charset val="128"/>
    </font>
    <font>
      <u/>
      <sz val="20"/>
      <name val="メイリオ"/>
      <family val="3"/>
      <charset val="128"/>
    </font>
    <font>
      <b/>
      <sz val="18"/>
      <color theme="0"/>
      <name val="メイリオ"/>
      <family val="3"/>
      <charset val="128"/>
    </font>
    <font>
      <sz val="12"/>
      <color theme="1"/>
      <name val="メイリオ"/>
      <family val="3"/>
      <charset val="128"/>
    </font>
    <font>
      <sz val="28"/>
      <name val="メイリオ"/>
      <family val="3"/>
      <charset val="128"/>
    </font>
    <font>
      <b/>
      <sz val="22"/>
      <name val="メイリオ"/>
      <family val="3"/>
      <charset val="128"/>
    </font>
    <font>
      <b/>
      <sz val="9"/>
      <name val="メイリオ"/>
      <family val="3"/>
      <charset val="128"/>
    </font>
    <font>
      <b/>
      <u/>
      <sz val="16"/>
      <name val="メイリオ"/>
      <family val="3"/>
      <charset val="128"/>
    </font>
    <font>
      <u/>
      <sz val="12"/>
      <name val="メイリオ"/>
      <family val="3"/>
      <charset val="128"/>
    </font>
    <font>
      <u/>
      <sz val="16"/>
      <name val="メイリオ"/>
      <family val="3"/>
      <charset val="128"/>
    </font>
    <font>
      <b/>
      <sz val="11"/>
      <color rgb="FF0000FF"/>
      <name val="メイリオ"/>
      <family val="3"/>
      <charset val="128"/>
    </font>
    <font>
      <b/>
      <u/>
      <sz val="14"/>
      <name val="メイリオ"/>
      <family val="3"/>
      <charset val="128"/>
    </font>
    <font>
      <b/>
      <sz val="10"/>
      <color rgb="FF0000FF"/>
      <name val="メイリオ"/>
      <family val="3"/>
      <charset val="128"/>
    </font>
    <font>
      <b/>
      <sz val="12"/>
      <color theme="1"/>
      <name val="メイリオ"/>
      <family val="3"/>
      <charset val="128"/>
    </font>
    <font>
      <sz val="16"/>
      <color indexed="81"/>
      <name val="メイリオ"/>
      <family val="3"/>
      <charset val="128"/>
    </font>
    <font>
      <b/>
      <sz val="18"/>
      <color theme="1"/>
      <name val="メイリオ"/>
      <family val="3"/>
      <charset val="128"/>
    </font>
    <font>
      <sz val="12"/>
      <name val="ＭＳ Ｐゴシック"/>
      <family val="3"/>
      <charset val="128"/>
    </font>
    <font>
      <sz val="12"/>
      <color theme="0" tint="-0.499984740745262"/>
      <name val="メイリオ"/>
      <family val="3"/>
      <charset val="128"/>
    </font>
    <font>
      <sz val="14"/>
      <name val="ＭＳ Ｐゴシック"/>
      <family val="3"/>
      <charset val="128"/>
    </font>
    <font>
      <sz val="11"/>
      <color rgb="FF0000FF"/>
      <name val="メイリオ"/>
      <family val="3"/>
      <charset val="128"/>
    </font>
    <font>
      <u/>
      <sz val="14"/>
      <name val="メイリオ"/>
      <family val="3"/>
      <charset val="128"/>
    </font>
    <font>
      <sz val="20"/>
      <name val="メイリオ"/>
      <family val="3"/>
      <charset val="128"/>
    </font>
    <font>
      <u/>
      <sz val="11"/>
      <name val="メイリオ"/>
      <family val="3"/>
      <charset val="128"/>
    </font>
    <font>
      <sz val="11"/>
      <color theme="1"/>
      <name val="メイリオ"/>
      <family val="3"/>
      <charset val="128"/>
    </font>
    <font>
      <strike/>
      <sz val="12"/>
      <color theme="0" tint="-0.499984740745262"/>
      <name val="メイリオ"/>
      <family val="3"/>
      <charset val="128"/>
    </font>
    <font>
      <sz val="12"/>
      <color indexed="81"/>
      <name val="MS P ゴシック"/>
      <family val="2"/>
    </font>
    <font>
      <strike/>
      <sz val="11"/>
      <name val="メイリオ"/>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style="thin">
        <color indexed="64"/>
      </left>
      <right style="dotted">
        <color indexed="64"/>
      </right>
      <top style="thin">
        <color indexed="64"/>
      </top>
      <bottom style="thin">
        <color indexed="64"/>
      </bottom>
      <diagonal/>
    </border>
    <border>
      <left style="thick">
        <color indexed="64"/>
      </left>
      <right/>
      <top style="thick">
        <color indexed="64"/>
      </top>
      <bottom/>
      <diagonal/>
    </border>
    <border>
      <left/>
      <right style="dotted">
        <color indexed="64"/>
      </right>
      <top style="thick">
        <color indexed="64"/>
      </top>
      <bottom/>
      <diagonal/>
    </border>
    <border>
      <left/>
      <right/>
      <top style="thick">
        <color indexed="64"/>
      </top>
      <bottom/>
      <diagonal/>
    </border>
    <border>
      <left/>
      <right style="medium">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style="dotted">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medium">
        <color indexed="64"/>
      </right>
      <top style="thick">
        <color indexed="64"/>
      </top>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medium">
        <color indexed="64"/>
      </right>
      <top/>
      <bottom style="medium">
        <color indexed="64"/>
      </bottom>
      <diagonal/>
    </border>
    <border>
      <left style="thin">
        <color indexed="64"/>
      </left>
      <right style="thick">
        <color indexed="64"/>
      </right>
      <top/>
      <bottom style="medium">
        <color indexed="64"/>
      </bottom>
      <diagonal/>
    </border>
    <border>
      <left style="thick">
        <color indexed="64"/>
      </left>
      <right style="medium">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medium">
        <color indexed="64"/>
      </right>
      <top/>
      <bottom/>
      <diagonal/>
    </border>
    <border>
      <left style="thin">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thin">
        <color indexed="64"/>
      </top>
      <bottom/>
      <diagonal/>
    </border>
    <border>
      <left style="thick">
        <color indexed="64"/>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style="thin">
        <color indexed="64"/>
      </left>
      <right/>
      <top style="thin">
        <color indexed="64"/>
      </top>
      <bottom style="thick">
        <color indexed="64"/>
      </bottom>
      <diagonal/>
    </border>
    <border>
      <left/>
      <right style="hair">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ck">
        <color indexed="64"/>
      </bottom>
      <diagonal/>
    </border>
    <border>
      <left style="dotted">
        <color indexed="64"/>
      </left>
      <right/>
      <top style="thick">
        <color indexed="64"/>
      </top>
      <bottom style="thin">
        <color indexed="64"/>
      </bottom>
      <diagonal/>
    </border>
    <border>
      <left style="thin">
        <color indexed="64"/>
      </left>
      <right style="dotted">
        <color indexed="64"/>
      </right>
      <top style="thick">
        <color indexed="64"/>
      </top>
      <bottom style="thin">
        <color indexed="64"/>
      </bottom>
      <diagonal/>
    </border>
    <border>
      <left style="dotted">
        <color indexed="64"/>
      </left>
      <right/>
      <top style="thin">
        <color indexed="64"/>
      </top>
      <bottom style="medium">
        <color indexed="64"/>
      </bottom>
      <diagonal/>
    </border>
    <border>
      <left/>
      <right style="thick">
        <color indexed="64"/>
      </right>
      <top style="thin">
        <color indexed="64"/>
      </top>
      <bottom style="medium">
        <color indexed="64"/>
      </bottom>
      <diagonal/>
    </border>
    <border>
      <left/>
      <right style="medium">
        <color indexed="64"/>
      </right>
      <top style="thin">
        <color indexed="64"/>
      </top>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right style="dotted">
        <color indexed="64"/>
      </right>
      <top style="thick">
        <color indexed="64"/>
      </top>
      <bottom style="thin">
        <color indexed="64"/>
      </bottom>
      <diagonal/>
    </border>
    <border>
      <left style="medium">
        <color indexed="64"/>
      </left>
      <right style="thin">
        <color indexed="64"/>
      </right>
      <top/>
      <bottom/>
      <diagonal/>
    </border>
    <border>
      <left/>
      <right style="dotted">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ck">
        <color indexed="64"/>
      </left>
      <right/>
      <top/>
      <bottom style="medium">
        <color indexed="64"/>
      </bottom>
      <diagonal/>
    </border>
    <border>
      <left/>
      <right style="dotted">
        <color indexed="64"/>
      </right>
      <top/>
      <bottom style="medium">
        <color indexed="64"/>
      </bottom>
      <diagonal/>
    </border>
    <border>
      <left/>
      <right style="medium">
        <color indexed="64"/>
      </right>
      <top style="thin">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diagonal/>
    </border>
    <border>
      <left style="thick">
        <color indexed="64"/>
      </left>
      <right/>
      <top/>
      <bottom style="thin">
        <color indexed="64"/>
      </bottom>
      <diagonal/>
    </border>
    <border>
      <left style="thick">
        <color indexed="64"/>
      </left>
      <right/>
      <top style="thin">
        <color indexed="64"/>
      </top>
      <bottom style="thick">
        <color indexed="64"/>
      </bottom>
      <diagonal/>
    </border>
    <border>
      <left/>
      <right style="thin">
        <color indexed="64"/>
      </right>
      <top style="thick">
        <color indexed="64"/>
      </top>
      <bottom style="thick">
        <color indexed="64"/>
      </bottom>
      <diagonal/>
    </border>
    <border>
      <left style="thin">
        <color indexed="64"/>
      </left>
      <right/>
      <top/>
      <bottom/>
      <diagonal/>
    </border>
    <border>
      <left/>
      <right style="thin">
        <color indexed="64"/>
      </right>
      <top/>
      <bottom style="thick">
        <color indexed="64"/>
      </bottom>
      <diagonal/>
    </border>
    <border>
      <left/>
      <right style="medium">
        <color indexed="64"/>
      </right>
      <top style="medium">
        <color indexed="64"/>
      </top>
      <bottom style="thin">
        <color indexed="64"/>
      </bottom>
      <diagonal/>
    </border>
    <border>
      <left style="dotted">
        <color indexed="64"/>
      </left>
      <right/>
      <top style="thick">
        <color indexed="64"/>
      </top>
      <bottom/>
      <diagonal/>
    </border>
    <border>
      <left/>
      <right style="medium">
        <color indexed="64"/>
      </right>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style="medium">
        <color indexed="64"/>
      </top>
      <bottom/>
      <diagonal/>
    </border>
    <border>
      <left style="thick">
        <color indexed="64"/>
      </left>
      <right style="thin">
        <color indexed="64"/>
      </right>
      <top/>
      <bottom style="medium">
        <color indexed="64"/>
      </bottom>
      <diagonal/>
    </border>
    <border>
      <left style="thin">
        <color indexed="64"/>
      </left>
      <right style="dotted">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diagonalUp="1" diagonalDown="1">
      <left style="thin">
        <color indexed="64"/>
      </left>
      <right style="thick">
        <color indexed="64"/>
      </right>
      <top style="thick">
        <color indexed="64"/>
      </top>
      <bottom style="thin">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ck">
        <color indexed="64"/>
      </right>
      <top style="dotted">
        <color indexed="64"/>
      </top>
      <bottom style="thin">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thin">
        <color indexed="64"/>
      </top>
      <bottom style="dotted">
        <color indexed="64"/>
      </bottom>
      <diagonal/>
    </border>
    <border>
      <left/>
      <right style="thick">
        <color indexed="64"/>
      </right>
      <top style="thin">
        <color indexed="64"/>
      </top>
      <bottom style="dotted">
        <color indexed="64"/>
      </bottom>
      <diagonal/>
    </border>
  </borders>
  <cellStyleXfs count="1">
    <xf numFmtId="0" fontId="0" fillId="0" borderId="0"/>
  </cellStyleXfs>
  <cellXfs count="599">
    <xf numFmtId="0" fontId="0" fillId="0" borderId="0" xfId="0"/>
    <xf numFmtId="0" fontId="2" fillId="2" borderId="0" xfId="0" applyFont="1" applyFill="1" applyAlignment="1">
      <alignment horizontal="left" vertical="center"/>
    </xf>
    <xf numFmtId="0" fontId="12"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center" shrinkToFit="1"/>
    </xf>
    <xf numFmtId="0" fontId="2" fillId="2" borderId="0" xfId="0" applyFont="1" applyFill="1" applyAlignment="1">
      <alignment vertical="center" shrinkToFit="1"/>
    </xf>
    <xf numFmtId="0" fontId="3" fillId="2" borderId="0" xfId="0" applyFont="1" applyFill="1" applyAlignment="1">
      <alignment horizontal="right" vertical="center"/>
    </xf>
    <xf numFmtId="0" fontId="2" fillId="2" borderId="0" xfId="0" applyFont="1" applyFill="1" applyAlignment="1">
      <alignment vertical="center"/>
    </xf>
    <xf numFmtId="0" fontId="3" fillId="2" borderId="0" xfId="0" quotePrefix="1" applyFont="1" applyFill="1" applyAlignment="1">
      <alignment vertical="center"/>
    </xf>
    <xf numFmtId="0" fontId="2" fillId="2" borderId="51" xfId="0" quotePrefix="1" applyFont="1" applyFill="1" applyBorder="1" applyAlignment="1">
      <alignment horizontal="center" vertical="center"/>
    </xf>
    <xf numFmtId="176" fontId="5" fillId="2" borderId="23" xfId="0" applyNumberFormat="1" applyFont="1" applyFill="1" applyBorder="1" applyAlignment="1">
      <alignment horizontal="center" vertical="center" shrinkToFit="1"/>
    </xf>
    <xf numFmtId="0" fontId="4" fillId="2" borderId="23" xfId="0" applyFont="1" applyFill="1" applyBorder="1" applyAlignment="1">
      <alignment horizontal="right" vertical="center" shrinkToFit="1"/>
    </xf>
    <xf numFmtId="0" fontId="5" fillId="2" borderId="24" xfId="0" applyFont="1" applyFill="1" applyBorder="1" applyAlignment="1">
      <alignment horizontal="center" vertical="center" shrinkToFit="1"/>
    </xf>
    <xf numFmtId="0" fontId="5" fillId="2" borderId="20" xfId="0" applyFont="1" applyFill="1" applyBorder="1" applyAlignment="1">
      <alignment horizontal="left" vertical="center" shrinkToFit="1"/>
    </xf>
    <xf numFmtId="0" fontId="2" fillId="2" borderId="20" xfId="0" applyFont="1" applyFill="1" applyBorder="1" applyAlignment="1">
      <alignment horizontal="center" vertical="center" shrinkToFit="1"/>
    </xf>
    <xf numFmtId="0" fontId="2" fillId="2" borderId="52" xfId="0" applyFont="1" applyFill="1" applyBorder="1" applyAlignment="1">
      <alignment horizontal="center" vertical="center" shrinkToFit="1"/>
    </xf>
    <xf numFmtId="0" fontId="2" fillId="2" borderId="53" xfId="0" quotePrefix="1" applyFont="1" applyFill="1" applyBorder="1" applyAlignment="1">
      <alignment horizontal="center" vertical="center"/>
    </xf>
    <xf numFmtId="0" fontId="2" fillId="2" borderId="5" xfId="0" applyFont="1" applyFill="1" applyBorder="1" applyAlignment="1">
      <alignment horizontal="left" vertical="center" indent="1"/>
    </xf>
    <xf numFmtId="176" fontId="5" fillId="2" borderId="3" xfId="0" applyNumberFormat="1" applyFont="1" applyFill="1" applyBorder="1" applyAlignment="1">
      <alignment horizontal="center" vertical="center" shrinkToFit="1"/>
    </xf>
    <xf numFmtId="0" fontId="4" fillId="2" borderId="3" xfId="0" applyFont="1" applyFill="1" applyBorder="1" applyAlignment="1">
      <alignment horizontal="right" vertical="center" shrinkToFit="1"/>
    </xf>
    <xf numFmtId="0" fontId="5" fillId="2" borderId="14" xfId="0" applyFont="1" applyFill="1" applyBorder="1" applyAlignment="1">
      <alignment horizontal="center" vertical="center" shrinkToFit="1"/>
    </xf>
    <xf numFmtId="0" fontId="5" fillId="2" borderId="3" xfId="0" applyFont="1" applyFill="1" applyBorder="1" applyAlignment="1">
      <alignment horizontal="left" vertical="center" shrinkToFit="1"/>
    </xf>
    <xf numFmtId="0" fontId="2" fillId="2" borderId="1" xfId="0" applyFont="1" applyFill="1" applyBorder="1" applyAlignment="1">
      <alignment horizontal="center" vertical="center" shrinkToFit="1"/>
    </xf>
    <xf numFmtId="0" fontId="2" fillId="2" borderId="54" xfId="0" applyFont="1" applyFill="1" applyBorder="1" applyAlignment="1">
      <alignment horizontal="center" vertical="center" shrinkToFit="1"/>
    </xf>
    <xf numFmtId="0" fontId="2" fillId="2" borderId="55" xfId="0" quotePrefix="1" applyFont="1" applyFill="1" applyBorder="1" applyAlignment="1">
      <alignment horizontal="center" vertical="center"/>
    </xf>
    <xf numFmtId="0" fontId="2" fillId="2" borderId="56" xfId="0" applyFont="1" applyFill="1" applyBorder="1" applyAlignment="1">
      <alignment horizontal="center" vertical="center" shrinkToFit="1"/>
    </xf>
    <xf numFmtId="0" fontId="2" fillId="2" borderId="49" xfId="0" quotePrefix="1" applyFont="1" applyFill="1" applyBorder="1" applyAlignment="1">
      <alignment horizontal="center" vertical="center"/>
    </xf>
    <xf numFmtId="0" fontId="2" fillId="2" borderId="7" xfId="0" applyFont="1" applyFill="1" applyBorder="1" applyAlignment="1">
      <alignment horizontal="left" vertical="center" indent="1"/>
    </xf>
    <xf numFmtId="176" fontId="5" fillId="2" borderId="8" xfId="0" applyNumberFormat="1" applyFont="1" applyFill="1" applyBorder="1" applyAlignment="1">
      <alignment horizontal="center" vertical="center" shrinkToFit="1"/>
    </xf>
    <xf numFmtId="0" fontId="4" fillId="2" borderId="8" xfId="0" applyFont="1" applyFill="1" applyBorder="1" applyAlignment="1">
      <alignment horizontal="right" vertical="center" shrinkToFit="1"/>
    </xf>
    <xf numFmtId="0" fontId="5" fillId="2" borderId="15" xfId="0" applyFont="1" applyFill="1" applyBorder="1" applyAlignment="1">
      <alignment horizontal="center" vertical="center" shrinkToFit="1"/>
    </xf>
    <xf numFmtId="0" fontId="5" fillId="2" borderId="8" xfId="0" applyFont="1" applyFill="1" applyBorder="1" applyAlignment="1">
      <alignment horizontal="left" vertical="center" shrinkToFit="1"/>
    </xf>
    <xf numFmtId="0" fontId="2" fillId="2" borderId="10" xfId="0" applyFont="1" applyFill="1" applyBorder="1" applyAlignment="1">
      <alignment horizontal="center" vertical="center" shrinkToFit="1"/>
    </xf>
    <xf numFmtId="0" fontId="2" fillId="2" borderId="57" xfId="0" applyFont="1" applyFill="1" applyBorder="1" applyAlignment="1">
      <alignment horizontal="center" vertical="center" shrinkToFit="1"/>
    </xf>
    <xf numFmtId="0" fontId="2" fillId="2" borderId="12" xfId="0" applyFont="1" applyFill="1" applyBorder="1" applyAlignment="1">
      <alignment horizontal="left" vertical="center" indent="1"/>
    </xf>
    <xf numFmtId="176" fontId="5" fillId="2" borderId="13" xfId="0" applyNumberFormat="1" applyFont="1" applyFill="1" applyBorder="1" applyAlignment="1">
      <alignment horizontal="center" vertical="center" shrinkToFit="1"/>
    </xf>
    <xf numFmtId="0" fontId="4" fillId="2" borderId="13" xfId="0" applyFont="1" applyFill="1" applyBorder="1" applyAlignment="1">
      <alignment horizontal="right" vertical="center" shrinkToFit="1"/>
    </xf>
    <xf numFmtId="0" fontId="5" fillId="2" borderId="16" xfId="0" applyFont="1" applyFill="1" applyBorder="1" applyAlignment="1">
      <alignment horizontal="center" vertical="center" shrinkToFit="1"/>
    </xf>
    <xf numFmtId="0" fontId="5" fillId="2" borderId="13" xfId="0" applyFont="1" applyFill="1" applyBorder="1" applyAlignment="1">
      <alignment horizontal="left" vertical="center" shrinkToFit="1"/>
    </xf>
    <xf numFmtId="0" fontId="2" fillId="2" borderId="2" xfId="0" applyFont="1" applyFill="1" applyBorder="1" applyAlignment="1">
      <alignment horizontal="center" vertical="center" shrinkToFit="1"/>
    </xf>
    <xf numFmtId="0" fontId="2" fillId="2" borderId="58" xfId="0" applyFont="1" applyFill="1" applyBorder="1" applyAlignment="1">
      <alignment horizontal="center" vertical="center" shrinkToFit="1"/>
    </xf>
    <xf numFmtId="0" fontId="2" fillId="2" borderId="59" xfId="0" quotePrefix="1" applyFont="1" applyFill="1" applyBorder="1" applyAlignment="1">
      <alignment horizontal="center" vertical="center"/>
    </xf>
    <xf numFmtId="0" fontId="2" fillId="2" borderId="60" xfId="0" applyFont="1" applyFill="1" applyBorder="1" applyAlignment="1">
      <alignment horizontal="left" vertical="center" indent="1"/>
    </xf>
    <xf numFmtId="176" fontId="5" fillId="2" borderId="61" xfId="0" applyNumberFormat="1" applyFont="1" applyFill="1" applyBorder="1" applyAlignment="1">
      <alignment horizontal="center" vertical="center" shrinkToFit="1"/>
    </xf>
    <xf numFmtId="0" fontId="4" fillId="2" borderId="61" xfId="0" applyFont="1" applyFill="1" applyBorder="1" applyAlignment="1">
      <alignment horizontal="right" vertical="center" shrinkToFit="1"/>
    </xf>
    <xf numFmtId="0" fontId="5" fillId="2" borderId="62" xfId="0" applyFont="1" applyFill="1" applyBorder="1" applyAlignment="1">
      <alignment horizontal="center" vertical="center" shrinkToFit="1"/>
    </xf>
    <xf numFmtId="0" fontId="5" fillId="2" borderId="61" xfId="0" applyFont="1" applyFill="1" applyBorder="1" applyAlignment="1">
      <alignment horizontal="left" vertical="center" shrinkToFit="1"/>
    </xf>
    <xf numFmtId="0" fontId="2" fillId="2" borderId="64" xfId="0" applyFont="1" applyFill="1" applyBorder="1" applyAlignment="1">
      <alignment horizontal="center" vertical="center" shrinkToFit="1"/>
    </xf>
    <xf numFmtId="0" fontId="2" fillId="2" borderId="65" xfId="0" applyFont="1" applyFill="1" applyBorder="1" applyAlignment="1">
      <alignment horizontal="center" vertical="center" shrinkToFit="1"/>
    </xf>
    <xf numFmtId="0" fontId="2" fillId="2" borderId="0" xfId="0" quotePrefix="1" applyFont="1" applyFill="1" applyAlignment="1">
      <alignment horizontal="center" vertical="center"/>
    </xf>
    <xf numFmtId="0" fontId="4" fillId="2" borderId="0" xfId="0" applyFont="1" applyFill="1" applyAlignment="1">
      <alignment vertical="center" shrinkToFit="1"/>
    </xf>
    <xf numFmtId="0" fontId="4" fillId="2" borderId="0" xfId="0" applyFont="1" applyFill="1" applyAlignment="1">
      <alignment vertical="center"/>
    </xf>
    <xf numFmtId="0" fontId="5" fillId="2" borderId="0" xfId="0" applyFont="1" applyFill="1" applyAlignment="1">
      <alignment vertical="center"/>
    </xf>
    <xf numFmtId="0" fontId="17"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9" fillId="2" borderId="22" xfId="0" applyFont="1" applyFill="1" applyBorder="1" applyAlignment="1">
      <alignment horizontal="left" vertical="center" indent="1"/>
    </xf>
    <xf numFmtId="0" fontId="9" fillId="2" borderId="5" xfId="0" applyFont="1" applyFill="1" applyBorder="1" applyAlignment="1">
      <alignment horizontal="left" vertical="center" indent="1"/>
    </xf>
    <xf numFmtId="177" fontId="15" fillId="2" borderId="0" xfId="0" applyNumberFormat="1" applyFont="1" applyFill="1" applyAlignment="1">
      <alignment vertical="top"/>
    </xf>
    <xf numFmtId="0" fontId="15" fillId="2" borderId="0" xfId="0" applyFont="1" applyFill="1" applyAlignment="1">
      <alignment horizontal="right" vertical="top"/>
    </xf>
    <xf numFmtId="0" fontId="2" fillId="2" borderId="67" xfId="0" applyFont="1" applyFill="1" applyBorder="1" applyAlignment="1">
      <alignment horizontal="center" vertical="center" wrapText="1" shrinkToFit="1"/>
    </xf>
    <xf numFmtId="0" fontId="5" fillId="2" borderId="67" xfId="0" applyFont="1" applyFill="1" applyBorder="1" applyAlignment="1">
      <alignment horizontal="center" vertical="center" wrapText="1" shrinkToFit="1"/>
    </xf>
    <xf numFmtId="0" fontId="2" fillId="0" borderId="0" xfId="0" applyFont="1" applyAlignment="1">
      <alignment vertical="center"/>
    </xf>
    <xf numFmtId="0" fontId="21" fillId="0" borderId="0" xfId="0" applyFont="1" applyAlignment="1">
      <alignment vertical="center"/>
    </xf>
    <xf numFmtId="0" fontId="2" fillId="0" borderId="0" xfId="0" applyFont="1"/>
    <xf numFmtId="0" fontId="5" fillId="2" borderId="31" xfId="0" applyFont="1" applyFill="1" applyBorder="1" applyAlignment="1">
      <alignment horizontal="right" vertical="center"/>
    </xf>
    <xf numFmtId="49" fontId="5" fillId="2" borderId="3" xfId="0" applyNumberFormat="1" applyFont="1" applyFill="1" applyBorder="1" applyAlignment="1">
      <alignment horizontal="centerContinuous" vertical="center" shrinkToFit="1"/>
    </xf>
    <xf numFmtId="49" fontId="5" fillId="2" borderId="17" xfId="0" applyNumberFormat="1" applyFont="1" applyFill="1" applyBorder="1" applyAlignment="1">
      <alignment horizontal="centerContinuous" vertical="center" shrinkToFit="1"/>
    </xf>
    <xf numFmtId="49" fontId="5" fillId="2" borderId="8" xfId="0" applyNumberFormat="1" applyFont="1" applyFill="1" applyBorder="1" applyAlignment="1">
      <alignment horizontal="centerContinuous" vertical="center" shrinkToFit="1"/>
    </xf>
    <xf numFmtId="49" fontId="5" fillId="2" borderId="19" xfId="0" applyNumberFormat="1" applyFont="1" applyFill="1" applyBorder="1" applyAlignment="1">
      <alignment horizontal="centerContinuous" vertical="center" shrinkToFit="1"/>
    </xf>
    <xf numFmtId="0" fontId="5" fillId="2" borderId="23" xfId="0" applyFont="1" applyFill="1" applyBorder="1" applyAlignment="1">
      <alignment horizontal="centerContinuous" vertical="center" shrinkToFit="1"/>
    </xf>
    <xf numFmtId="0" fontId="5" fillId="2" borderId="26" xfId="0" applyFont="1" applyFill="1" applyBorder="1" applyAlignment="1">
      <alignment horizontal="centerContinuous" vertical="center" shrinkToFit="1"/>
    </xf>
    <xf numFmtId="49" fontId="5" fillId="2" borderId="6" xfId="0" applyNumberFormat="1" applyFont="1" applyFill="1" applyBorder="1" applyAlignment="1">
      <alignment horizontal="centerContinuous" vertical="center" shrinkToFit="1"/>
    </xf>
    <xf numFmtId="49" fontId="5" fillId="2" borderId="18" xfId="0" applyNumberFormat="1" applyFont="1" applyFill="1" applyBorder="1" applyAlignment="1">
      <alignment horizontal="centerContinuous" vertical="center" shrinkToFit="1"/>
    </xf>
    <xf numFmtId="49" fontId="5" fillId="2" borderId="61" xfId="0" applyNumberFormat="1" applyFont="1" applyFill="1" applyBorder="1" applyAlignment="1">
      <alignment horizontal="centerContinuous" vertical="center" shrinkToFit="1"/>
    </xf>
    <xf numFmtId="49" fontId="5" fillId="2" borderId="63" xfId="0" applyNumberFormat="1" applyFont="1" applyFill="1" applyBorder="1" applyAlignment="1">
      <alignment horizontal="centerContinuous" vertical="center" shrinkToFit="1"/>
    </xf>
    <xf numFmtId="0" fontId="5" fillId="2" borderId="3" xfId="0" applyFont="1" applyFill="1" applyBorder="1" applyAlignment="1">
      <alignment horizontal="left" vertical="center"/>
    </xf>
    <xf numFmtId="49" fontId="5" fillId="2" borderId="3" xfId="0" applyNumberFormat="1" applyFont="1" applyFill="1" applyBorder="1" applyAlignment="1">
      <alignment horizontal="centerContinuous" vertical="center"/>
    </xf>
    <xf numFmtId="49" fontId="5" fillId="2" borderId="17" xfId="0" applyNumberFormat="1" applyFont="1" applyFill="1" applyBorder="1" applyAlignment="1">
      <alignment horizontal="centerContinuous" vertical="center"/>
    </xf>
    <xf numFmtId="0" fontId="5" fillId="2" borderId="25"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40" xfId="0" applyFont="1" applyFill="1" applyBorder="1" applyAlignment="1">
      <alignment horizontal="left" vertical="center" wrapText="1"/>
    </xf>
    <xf numFmtId="57" fontId="2" fillId="2" borderId="0" xfId="0" applyNumberFormat="1" applyFont="1" applyFill="1" applyAlignment="1">
      <alignment horizontal="center" vertical="center"/>
    </xf>
    <xf numFmtId="0" fontId="2" fillId="2" borderId="38" xfId="0" applyFont="1" applyFill="1" applyBorder="1" applyAlignment="1">
      <alignment horizontal="center"/>
    </xf>
    <xf numFmtId="0" fontId="2" fillId="2" borderId="0" xfId="0" applyFont="1" applyFill="1" applyAlignment="1">
      <alignment horizontal="center"/>
    </xf>
    <xf numFmtId="0" fontId="3" fillId="2" borderId="38" xfId="0" quotePrefix="1" applyFont="1" applyFill="1" applyBorder="1" applyAlignment="1">
      <alignment horizontal="centerContinuous" vertical="center"/>
    </xf>
    <xf numFmtId="0" fontId="2" fillId="2" borderId="0" xfId="0" applyFont="1" applyFill="1" applyAlignment="1">
      <alignment horizontal="centerContinuous"/>
    </xf>
    <xf numFmtId="0" fontId="2" fillId="2" borderId="0" xfId="0" applyFont="1" applyFill="1" applyAlignment="1">
      <alignment horizontal="centerContinuous" vertical="center"/>
    </xf>
    <xf numFmtId="0" fontId="25" fillId="2" borderId="0" xfId="0" applyFont="1" applyFill="1" applyAlignment="1">
      <alignment horizontal="right" vertical="center" wrapText="1"/>
    </xf>
    <xf numFmtId="0" fontId="5" fillId="2" borderId="78" xfId="0" applyFont="1" applyFill="1" applyBorder="1" applyAlignment="1">
      <alignment horizontal="right" vertical="center"/>
    </xf>
    <xf numFmtId="0" fontId="5" fillId="2" borderId="83" xfId="0" applyFont="1" applyFill="1" applyBorder="1" applyAlignment="1">
      <alignment horizontal="right" vertical="center"/>
    </xf>
    <xf numFmtId="0" fontId="5" fillId="2" borderId="84" xfId="0" applyFont="1" applyFill="1" applyBorder="1" applyAlignment="1">
      <alignment horizontal="right" vertical="center" wrapText="1"/>
    </xf>
    <xf numFmtId="0" fontId="5" fillId="2" borderId="0" xfId="0" applyFont="1" applyFill="1" applyAlignment="1">
      <alignment horizontal="right" vertical="center" shrinkToFit="1"/>
    </xf>
    <xf numFmtId="0" fontId="5" fillId="2" borderId="9" xfId="0" applyFont="1" applyFill="1" applyBorder="1" applyAlignment="1">
      <alignment horizontal="right" vertical="center" shrinkToFit="1"/>
    </xf>
    <xf numFmtId="0" fontId="5" fillId="2" borderId="86" xfId="0" applyFont="1" applyFill="1" applyBorder="1" applyAlignment="1">
      <alignment horizontal="right" vertical="center" wrapText="1"/>
    </xf>
    <xf numFmtId="0" fontId="5" fillId="2" borderId="40" xfId="0" applyFont="1" applyFill="1" applyBorder="1" applyAlignment="1">
      <alignment horizontal="right" vertical="center" shrinkToFit="1"/>
    </xf>
    <xf numFmtId="0" fontId="5" fillId="2" borderId="89" xfId="0" applyFont="1" applyFill="1" applyBorder="1" applyAlignment="1">
      <alignment horizontal="right" vertical="center"/>
    </xf>
    <xf numFmtId="0" fontId="5" fillId="2" borderId="31" xfId="0" applyFont="1" applyFill="1" applyBorder="1" applyAlignment="1">
      <alignment horizontal="right" vertical="center" shrinkToFit="1"/>
    </xf>
    <xf numFmtId="0" fontId="2" fillId="2" borderId="95" xfId="0" applyFont="1" applyFill="1" applyBorder="1" applyAlignment="1">
      <alignment horizontal="distributed" vertical="center" indent="6"/>
    </xf>
    <xf numFmtId="0" fontId="16" fillId="2" borderId="0" xfId="0" applyFont="1" applyFill="1" applyAlignment="1">
      <alignment horizontal="right"/>
    </xf>
    <xf numFmtId="0" fontId="2" fillId="2" borderId="0" xfId="0" applyFont="1" applyFill="1"/>
    <xf numFmtId="0" fontId="24" fillId="2" borderId="0" xfId="0" applyFont="1" applyFill="1" applyAlignment="1">
      <alignment horizontal="right" vertical="center"/>
    </xf>
    <xf numFmtId="0" fontId="3" fillId="2" borderId="0" xfId="0" applyFont="1" applyFill="1" applyAlignment="1">
      <alignment horizontal="right" vertical="top"/>
    </xf>
    <xf numFmtId="0" fontId="2" fillId="2" borderId="23" xfId="0" applyFont="1" applyFill="1" applyBorder="1" applyAlignment="1">
      <alignment horizontal="right" vertical="center" shrinkToFit="1"/>
    </xf>
    <xf numFmtId="0" fontId="5" fillId="0" borderId="0" xfId="0" applyFont="1" applyAlignment="1">
      <alignment horizontal="center" vertical="center" shrinkToFit="1"/>
    </xf>
    <xf numFmtId="0" fontId="21" fillId="2" borderId="0" xfId="0" applyFont="1" applyFill="1" applyAlignment="1">
      <alignment vertical="center"/>
    </xf>
    <xf numFmtId="0" fontId="16" fillId="2" borderId="0" xfId="0" applyFont="1" applyFill="1"/>
    <xf numFmtId="0" fontId="2" fillId="2" borderId="41" xfId="0" applyFont="1" applyFill="1" applyBorder="1" applyAlignment="1">
      <alignment horizontal="left" vertical="center" indent="1"/>
    </xf>
    <xf numFmtId="0" fontId="2" fillId="2" borderId="38" xfId="0" applyFont="1" applyFill="1" applyBorder="1" applyAlignment="1">
      <alignment horizontal="left" vertical="center" wrapText="1" indent="1"/>
    </xf>
    <xf numFmtId="0" fontId="2" fillId="2" borderId="0" xfId="0" applyFont="1" applyFill="1" applyAlignment="1">
      <alignment horizontal="right" vertical="top"/>
    </xf>
    <xf numFmtId="0" fontId="3" fillId="2" borderId="77" xfId="0" applyFont="1" applyFill="1" applyBorder="1" applyAlignment="1">
      <alignment horizontal="left" vertical="center" wrapText="1" indent="1"/>
    </xf>
    <xf numFmtId="0" fontId="3" fillId="2" borderId="82" xfId="0" applyFont="1" applyFill="1" applyBorder="1" applyAlignment="1">
      <alignment horizontal="left" vertical="center" wrapText="1" indent="1"/>
    </xf>
    <xf numFmtId="0" fontId="20" fillId="2" borderId="77" xfId="0" applyFont="1" applyFill="1" applyBorder="1" applyAlignment="1">
      <alignment horizontal="left" vertical="center" wrapText="1" indent="1"/>
    </xf>
    <xf numFmtId="0" fontId="9" fillId="2" borderId="29" xfId="0" applyFont="1" applyFill="1" applyBorder="1" applyAlignment="1">
      <alignment horizontal="left" vertical="center" indent="1" shrinkToFit="1"/>
    </xf>
    <xf numFmtId="0" fontId="20" fillId="2" borderId="82" xfId="0" applyFont="1" applyFill="1" applyBorder="1" applyAlignment="1">
      <alignment horizontal="left" vertical="center" wrapText="1" indent="1"/>
    </xf>
    <xf numFmtId="0" fontId="16" fillId="2" borderId="32" xfId="0" applyFont="1" applyFill="1" applyBorder="1" applyAlignment="1">
      <alignment horizontal="distributed" vertical="center" justifyLastLine="1"/>
    </xf>
    <xf numFmtId="0" fontId="16" fillId="2" borderId="0" xfId="0" applyFont="1" applyFill="1" applyAlignment="1">
      <alignment horizontal="left"/>
    </xf>
    <xf numFmtId="0" fontId="3" fillId="2" borderId="0" xfId="0" applyFont="1" applyFill="1" applyAlignment="1">
      <alignment horizontal="left" vertical="top" wrapText="1"/>
    </xf>
    <xf numFmtId="0" fontId="16" fillId="2" borderId="34" xfId="0" applyFont="1" applyFill="1" applyBorder="1" applyAlignment="1">
      <alignment horizontal="left" vertical="center" indent="1"/>
    </xf>
    <xf numFmtId="0" fontId="18" fillId="2" borderId="23" xfId="0" applyFont="1" applyFill="1" applyBorder="1" applyAlignment="1">
      <alignment horizontal="left" vertical="top" indent="1"/>
    </xf>
    <xf numFmtId="0" fontId="18" fillId="2" borderId="25" xfId="0" applyFont="1" applyFill="1" applyBorder="1" applyAlignment="1">
      <alignment horizontal="left" vertical="top" indent="1"/>
    </xf>
    <xf numFmtId="0" fontId="16" fillId="2" borderId="66" xfId="0" applyFont="1" applyFill="1" applyBorder="1"/>
    <xf numFmtId="0" fontId="16" fillId="2" borderId="69" xfId="0" applyFont="1" applyFill="1" applyBorder="1" applyAlignment="1">
      <alignment horizontal="left" wrapText="1"/>
    </xf>
    <xf numFmtId="0" fontId="23" fillId="2" borderId="0" xfId="0" applyFont="1" applyFill="1" applyAlignment="1">
      <alignment horizontal="right" vertical="top" wrapText="1" indent="1"/>
    </xf>
    <xf numFmtId="0" fontId="7" fillId="2" borderId="0" xfId="0" applyFont="1" applyFill="1" applyAlignment="1">
      <alignment horizontal="right" vertical="center"/>
    </xf>
    <xf numFmtId="0" fontId="3" fillId="2" borderId="91" xfId="0" applyFont="1" applyFill="1" applyBorder="1" applyAlignment="1">
      <alignment horizontal="right" vertical="center" wrapText="1"/>
    </xf>
    <xf numFmtId="0" fontId="5" fillId="2" borderId="61" xfId="0" applyFont="1" applyFill="1" applyBorder="1" applyAlignment="1">
      <alignment horizontal="left" vertical="top" indent="1"/>
    </xf>
    <xf numFmtId="0" fontId="5" fillId="2" borderId="40" xfId="0" applyFont="1" applyFill="1" applyBorder="1" applyAlignment="1">
      <alignment horizontal="left" vertical="top" indent="1"/>
    </xf>
    <xf numFmtId="14" fontId="16" fillId="2" borderId="1" xfId="0" applyNumberFormat="1" applyFont="1" applyFill="1" applyBorder="1" applyAlignment="1">
      <alignment horizontal="center" vertical="center"/>
    </xf>
    <xf numFmtId="0" fontId="2" fillId="0" borderId="0" xfId="0" applyFont="1" applyAlignment="1">
      <alignment horizontal="left" vertical="center" indent="4"/>
    </xf>
    <xf numFmtId="0" fontId="16" fillId="0" borderId="0" xfId="0" applyFont="1"/>
    <xf numFmtId="0" fontId="5" fillId="2" borderId="32" xfId="0" applyFont="1" applyFill="1" applyBorder="1" applyAlignment="1">
      <alignment horizontal="right" indent="1"/>
    </xf>
    <xf numFmtId="0" fontId="5" fillId="2" borderId="34" xfId="0" applyFont="1" applyFill="1" applyBorder="1" applyAlignment="1">
      <alignment horizontal="right" indent="1"/>
    </xf>
    <xf numFmtId="0" fontId="5" fillId="2" borderId="47" xfId="0" applyFont="1" applyFill="1" applyBorder="1" applyAlignment="1">
      <alignment horizontal="right" indent="1"/>
    </xf>
    <xf numFmtId="0" fontId="5" fillId="2" borderId="76" xfId="0" applyFont="1" applyFill="1" applyBorder="1" applyAlignment="1">
      <alignment horizontal="right" indent="1"/>
    </xf>
    <xf numFmtId="0" fontId="5" fillId="2" borderId="66" xfId="0" applyFont="1" applyFill="1" applyBorder="1" applyAlignment="1">
      <alignment horizontal="right" indent="1"/>
    </xf>
    <xf numFmtId="0" fontId="5" fillId="2" borderId="114" xfId="0" applyFont="1" applyFill="1" applyBorder="1" applyAlignment="1">
      <alignment horizontal="right" indent="1"/>
    </xf>
    <xf numFmtId="0" fontId="3" fillId="2" borderId="66" xfId="0" applyFont="1" applyFill="1" applyBorder="1" applyAlignment="1">
      <alignment horizontal="right" indent="1"/>
    </xf>
    <xf numFmtId="0" fontId="17" fillId="2" borderId="34" xfId="0" applyFont="1" applyFill="1" applyBorder="1" applyAlignment="1">
      <alignment horizontal="right" indent="1"/>
    </xf>
    <xf numFmtId="0" fontId="17" fillId="2" borderId="66" xfId="0" applyFont="1" applyFill="1" applyBorder="1" applyAlignment="1">
      <alignment horizontal="right" indent="1"/>
    </xf>
    <xf numFmtId="0" fontId="21" fillId="2" borderId="118" xfId="0" applyFont="1" applyFill="1" applyBorder="1" applyAlignment="1">
      <alignment horizontal="center" vertical="center"/>
    </xf>
    <xf numFmtId="0" fontId="2" fillId="2" borderId="0" xfId="0" applyFont="1" applyFill="1" applyAlignment="1">
      <alignment horizontal="right" vertical="center"/>
    </xf>
    <xf numFmtId="0" fontId="17" fillId="2" borderId="0" xfId="0" applyFont="1" applyFill="1" applyAlignment="1">
      <alignment horizontal="right" vertical="center"/>
    </xf>
    <xf numFmtId="0" fontId="21" fillId="2" borderId="0" xfId="0" applyFont="1" applyFill="1" applyAlignment="1">
      <alignment horizontal="right" vertical="center"/>
    </xf>
    <xf numFmtId="0" fontId="6" fillId="0" borderId="0" xfId="0" applyFont="1" applyAlignment="1">
      <alignment vertical="center"/>
    </xf>
    <xf numFmtId="0" fontId="2" fillId="0" borderId="0" xfId="0" applyFont="1" applyAlignment="1">
      <alignment horizontal="left"/>
    </xf>
    <xf numFmtId="176" fontId="5" fillId="2" borderId="23" xfId="0" applyNumberFormat="1" applyFont="1" applyFill="1" applyBorder="1" applyAlignment="1" applyProtection="1">
      <alignment horizontal="center" vertical="center" shrinkToFit="1"/>
      <protection locked="0"/>
    </xf>
    <xf numFmtId="176" fontId="5" fillId="2" borderId="3" xfId="0" applyNumberFormat="1" applyFont="1" applyFill="1" applyBorder="1" applyAlignment="1" applyProtection="1">
      <alignment horizontal="center" vertical="center" shrinkToFit="1"/>
      <protection locked="0"/>
    </xf>
    <xf numFmtId="176" fontId="5" fillId="2" borderId="8" xfId="0" applyNumberFormat="1"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0" fontId="5" fillId="2" borderId="20" xfId="0" applyFont="1" applyFill="1" applyBorder="1" applyAlignment="1" applyProtection="1">
      <alignment horizontal="left" vertical="center" shrinkToFit="1"/>
      <protection locked="0"/>
    </xf>
    <xf numFmtId="0" fontId="2" fillId="2" borderId="20" xfId="0" applyFont="1" applyFill="1" applyBorder="1" applyAlignment="1" applyProtection="1">
      <alignment horizontal="center" vertical="center" shrinkToFit="1"/>
      <protection locked="0"/>
    </xf>
    <xf numFmtId="0" fontId="2" fillId="2" borderId="52"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left" vertical="center"/>
      <protection locked="0"/>
    </xf>
    <xf numFmtId="49" fontId="5" fillId="2" borderId="17" xfId="0" applyNumberFormat="1" applyFont="1" applyFill="1" applyBorder="1" applyAlignment="1" applyProtection="1">
      <alignment horizontal="centerContinuous" vertical="center"/>
      <protection locked="0"/>
    </xf>
    <xf numFmtId="0" fontId="2" fillId="2" borderId="1" xfId="0" applyFont="1" applyFill="1" applyBorder="1" applyAlignment="1" applyProtection="1">
      <alignment horizontal="center" vertical="center" shrinkToFit="1"/>
      <protection locked="0"/>
    </xf>
    <xf numFmtId="0" fontId="2" fillId="2" borderId="54"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left" vertical="center" shrinkToFit="1"/>
      <protection locked="0"/>
    </xf>
    <xf numFmtId="0" fontId="2" fillId="2" borderId="56"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left" vertical="center" shrinkToFit="1"/>
      <protection locked="0"/>
    </xf>
    <xf numFmtId="0" fontId="2" fillId="2" borderId="10" xfId="0" applyFont="1" applyFill="1" applyBorder="1" applyAlignment="1" applyProtection="1">
      <alignment horizontal="center" vertical="center" shrinkToFit="1"/>
      <protection locked="0"/>
    </xf>
    <xf numFmtId="0" fontId="2" fillId="2" borderId="57" xfId="0" applyFont="1" applyFill="1" applyBorder="1" applyAlignment="1" applyProtection="1">
      <alignment horizontal="center" vertical="center" shrinkToFit="1"/>
      <protection locked="0"/>
    </xf>
    <xf numFmtId="0" fontId="3" fillId="2" borderId="0" xfId="0" applyFont="1" applyFill="1" applyAlignment="1">
      <alignment horizontal="left" vertical="center"/>
    </xf>
    <xf numFmtId="0" fontId="17" fillId="2" borderId="0" xfId="0" applyFont="1" applyFill="1" applyAlignment="1">
      <alignment horizontal="left" vertical="center"/>
    </xf>
    <xf numFmtId="0" fontId="3" fillId="2" borderId="0" xfId="0" applyFont="1" applyFill="1" applyAlignment="1">
      <alignment horizontal="left"/>
    </xf>
    <xf numFmtId="0" fontId="17" fillId="2" borderId="0" xfId="0"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0" xfId="0" applyFont="1" applyFill="1" applyAlignment="1" applyProtection="1">
      <alignment vertical="center"/>
      <protection locked="0"/>
    </xf>
    <xf numFmtId="0" fontId="7" fillId="2" borderId="0" xfId="0" applyFont="1" applyFill="1" applyAlignment="1" applyProtection="1">
      <alignment horizontal="right" vertical="center"/>
      <protection locked="0"/>
    </xf>
    <xf numFmtId="0" fontId="18" fillId="2" borderId="113" xfId="0" applyFont="1" applyFill="1" applyBorder="1" applyAlignment="1">
      <alignment horizontal="left" vertical="top" indent="1"/>
    </xf>
    <xf numFmtId="0" fontId="16" fillId="2" borderId="38" xfId="0" applyFont="1" applyFill="1" applyBorder="1" applyAlignment="1">
      <alignment horizontal="left" vertical="center" indent="1"/>
    </xf>
    <xf numFmtId="0" fontId="5" fillId="2" borderId="38" xfId="0" applyFont="1" applyFill="1" applyBorder="1" applyAlignment="1">
      <alignment horizontal="left" vertical="top" indent="1"/>
    </xf>
    <xf numFmtId="0" fontId="8" fillId="2" borderId="38" xfId="0" applyFont="1" applyFill="1" applyBorder="1" applyAlignment="1">
      <alignment horizontal="left" vertical="center" indent="1"/>
    </xf>
    <xf numFmtId="14" fontId="16" fillId="2" borderId="38" xfId="0" applyNumberFormat="1" applyFont="1" applyFill="1" applyBorder="1" applyAlignment="1">
      <alignment horizontal="left" vertical="center" indent="1"/>
    </xf>
    <xf numFmtId="0" fontId="8" fillId="2" borderId="38" xfId="0" applyFont="1" applyFill="1" applyBorder="1" applyAlignment="1">
      <alignment horizontal="left" vertical="center"/>
    </xf>
    <xf numFmtId="0" fontId="21" fillId="2" borderId="0" xfId="0" applyFont="1" applyFill="1"/>
    <xf numFmtId="0" fontId="16" fillId="2" borderId="69" xfId="0" applyFont="1" applyFill="1" applyBorder="1" applyAlignment="1">
      <alignment horizontal="left"/>
    </xf>
    <xf numFmtId="0" fontId="18" fillId="2" borderId="47" xfId="0" applyFont="1" applyFill="1" applyBorder="1" applyAlignment="1">
      <alignment horizontal="center" vertical="center" shrinkToFit="1"/>
    </xf>
    <xf numFmtId="0" fontId="18" fillId="2" borderId="17" xfId="0" applyFont="1" applyFill="1" applyBorder="1" applyAlignment="1">
      <alignment horizontal="center" vertical="center" shrinkToFit="1"/>
    </xf>
    <xf numFmtId="0" fontId="18" fillId="2" borderId="63" xfId="0" applyFont="1" applyFill="1" applyBorder="1" applyAlignment="1">
      <alignment horizontal="center" vertical="center" shrinkToFit="1"/>
    </xf>
    <xf numFmtId="0" fontId="18" fillId="2" borderId="73" xfId="0" applyFont="1" applyFill="1" applyBorder="1" applyAlignment="1">
      <alignment horizontal="center" vertical="center" shrinkToFit="1"/>
    </xf>
    <xf numFmtId="0" fontId="18" fillId="2" borderId="107" xfId="0" applyFont="1" applyFill="1" applyBorder="1" applyAlignment="1">
      <alignment horizontal="center" vertical="center" shrinkToFit="1"/>
    </xf>
    <xf numFmtId="0" fontId="8" fillId="2" borderId="0" xfId="0" applyFont="1" applyFill="1" applyAlignment="1">
      <alignment horizontal="right" vertical="center"/>
    </xf>
    <xf numFmtId="0" fontId="8" fillId="2" borderId="0" xfId="0" applyFont="1" applyFill="1" applyAlignment="1">
      <alignment vertical="center"/>
    </xf>
    <xf numFmtId="0" fontId="16" fillId="2" borderId="0" xfId="0" applyFont="1" applyFill="1" applyAlignment="1">
      <alignment vertical="center"/>
    </xf>
    <xf numFmtId="0" fontId="16" fillId="2" borderId="0" xfId="0" applyFont="1" applyFill="1" applyAlignment="1">
      <alignment horizontal="right" vertical="center"/>
    </xf>
    <xf numFmtId="0" fontId="5" fillId="2" borderId="0" xfId="0" applyFont="1" applyFill="1" applyAlignment="1">
      <alignment horizontal="left" vertical="center" wrapText="1"/>
    </xf>
    <xf numFmtId="0" fontId="3" fillId="2" borderId="0" xfId="0" applyFont="1" applyFill="1" applyAlignment="1">
      <alignment horizontal="left" vertical="center" wrapText="1"/>
    </xf>
    <xf numFmtId="0" fontId="17" fillId="2" borderId="0" xfId="0" applyFont="1" applyFill="1" applyAlignment="1">
      <alignment vertical="center"/>
    </xf>
    <xf numFmtId="0" fontId="0" fillId="2" borderId="0" xfId="0" applyFill="1"/>
    <xf numFmtId="0" fontId="3" fillId="2" borderId="0" xfId="0" applyFont="1" applyFill="1" applyAlignment="1">
      <alignment vertical="center" wrapText="1"/>
    </xf>
    <xf numFmtId="0" fontId="8" fillId="2" borderId="0" xfId="0" applyFont="1" applyFill="1" applyAlignment="1">
      <alignment vertical="center" wrapText="1"/>
    </xf>
    <xf numFmtId="0" fontId="3" fillId="2" borderId="0" xfId="0" applyFont="1" applyFill="1" applyAlignment="1">
      <alignment vertical="top" wrapText="1"/>
    </xf>
    <xf numFmtId="0" fontId="4" fillId="2" borderId="34" xfId="0" applyFont="1" applyFill="1" applyBorder="1" applyAlignment="1">
      <alignment horizontal="right" indent="1"/>
    </xf>
    <xf numFmtId="0" fontId="8" fillId="2" borderId="42" xfId="0" applyFont="1" applyFill="1" applyBorder="1" applyAlignment="1">
      <alignment horizontal="center" vertical="center" wrapText="1"/>
    </xf>
    <xf numFmtId="0" fontId="16" fillId="2" borderId="46" xfId="0" applyFont="1" applyFill="1" applyBorder="1" applyAlignment="1">
      <alignment horizontal="center" vertical="center"/>
    </xf>
    <xf numFmtId="0" fontId="17" fillId="2" borderId="65" xfId="0" applyFont="1" applyFill="1" applyBorder="1" applyAlignment="1">
      <alignment horizontal="center" vertical="center" wrapText="1"/>
    </xf>
    <xf numFmtId="0" fontId="16" fillId="2" borderId="13" xfId="0" applyFont="1" applyFill="1" applyBorder="1" applyAlignment="1">
      <alignment horizontal="center" vertical="center"/>
    </xf>
    <xf numFmtId="0" fontId="17" fillId="2" borderId="58" xfId="0" applyFont="1" applyFill="1" applyBorder="1" applyAlignment="1">
      <alignment horizontal="center" vertical="center" wrapText="1"/>
    </xf>
    <xf numFmtId="0" fontId="8" fillId="2" borderId="119" xfId="0" applyFont="1" applyFill="1" applyBorder="1" applyAlignment="1">
      <alignment horizontal="center" vertical="center" wrapText="1"/>
    </xf>
    <xf numFmtId="0" fontId="17" fillId="2" borderId="92" xfId="0" applyFont="1" applyFill="1" applyBorder="1" applyAlignment="1">
      <alignment horizontal="center" vertical="center" wrapText="1"/>
    </xf>
    <xf numFmtId="0" fontId="17" fillId="2" borderId="120"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3" fillId="2" borderId="31" xfId="0" applyFont="1" applyFill="1" applyBorder="1" applyAlignment="1">
      <alignment horizontal="right" vertical="center" wrapText="1"/>
    </xf>
    <xf numFmtId="0" fontId="7" fillId="2" borderId="102" xfId="0" applyFont="1" applyFill="1" applyBorder="1" applyAlignment="1" applyProtection="1">
      <alignment horizontal="center" vertical="center"/>
      <protection locked="0"/>
    </xf>
    <xf numFmtId="0" fontId="7" fillId="2" borderId="0" xfId="0" applyFont="1" applyFill="1" applyAlignment="1">
      <alignment horizontal="left"/>
    </xf>
    <xf numFmtId="0" fontId="7" fillId="2" borderId="0" xfId="0" quotePrefix="1" applyFont="1" applyFill="1" applyAlignment="1">
      <alignment horizontal="left"/>
    </xf>
    <xf numFmtId="0" fontId="6" fillId="2" borderId="0" xfId="0" applyFont="1" applyFill="1" applyAlignment="1">
      <alignment horizontal="center" vertical="center" shrinkToFit="1"/>
    </xf>
    <xf numFmtId="0" fontId="16" fillId="2" borderId="0" xfId="0" applyFont="1" applyFill="1" applyAlignment="1">
      <alignment horizontal="center" vertical="center" shrinkToFit="1"/>
    </xf>
    <xf numFmtId="0" fontId="5" fillId="2" borderId="40" xfId="0" applyFont="1" applyFill="1" applyBorder="1" applyAlignment="1">
      <alignment horizontal="center" vertical="center" shrinkToFit="1"/>
    </xf>
    <xf numFmtId="0" fontId="3" fillId="2" borderId="123" xfId="0" applyFont="1" applyFill="1" applyBorder="1" applyAlignment="1">
      <alignment horizontal="right" vertical="center" shrinkToFit="1"/>
    </xf>
    <xf numFmtId="0" fontId="18" fillId="2" borderId="103" xfId="0" applyFont="1" applyFill="1" applyBorder="1" applyAlignment="1" applyProtection="1">
      <alignment horizontal="right" vertical="center"/>
      <protection locked="0"/>
    </xf>
    <xf numFmtId="0" fontId="2" fillId="2" borderId="0" xfId="0" applyFont="1" applyFill="1" applyAlignment="1">
      <alignment horizontal="left"/>
    </xf>
    <xf numFmtId="0" fontId="2" fillId="2" borderId="0" xfId="0" applyFont="1" applyFill="1" applyAlignment="1">
      <alignment horizontal="right"/>
    </xf>
    <xf numFmtId="0" fontId="2" fillId="2" borderId="1" xfId="0" applyFont="1" applyFill="1" applyBorder="1" applyAlignment="1">
      <alignment horizontal="right"/>
    </xf>
    <xf numFmtId="0" fontId="2" fillId="2" borderId="1" xfId="0" applyFont="1" applyFill="1" applyBorder="1" applyAlignment="1">
      <alignment horizontal="center"/>
    </xf>
    <xf numFmtId="179" fontId="2" fillId="2" borderId="1" xfId="0" applyNumberFormat="1" applyFont="1" applyFill="1" applyBorder="1"/>
    <xf numFmtId="178" fontId="2" fillId="2" borderId="1" xfId="0" applyNumberFormat="1" applyFont="1" applyFill="1" applyBorder="1"/>
    <xf numFmtId="180" fontId="3" fillId="0" borderId="1" xfId="0" applyNumberFormat="1" applyFont="1" applyBorder="1" applyAlignment="1">
      <alignment horizontal="right" vertical="center"/>
    </xf>
    <xf numFmtId="180" fontId="3" fillId="0" borderId="1" xfId="0" applyNumberFormat="1" applyFont="1" applyBorder="1" applyAlignment="1">
      <alignment vertical="center"/>
    </xf>
    <xf numFmtId="0" fontId="8" fillId="2" borderId="0" xfId="0" applyFont="1" applyFill="1" applyAlignment="1">
      <alignment horizontal="left" vertical="center"/>
    </xf>
    <xf numFmtId="0" fontId="3" fillId="2" borderId="11" xfId="0" applyFont="1" applyFill="1" applyBorder="1" applyAlignment="1">
      <alignment horizontal="right" vertical="center" shrinkToFit="1"/>
    </xf>
    <xf numFmtId="0" fontId="4" fillId="2" borderId="89" xfId="0" applyFont="1" applyFill="1" applyBorder="1" applyAlignment="1">
      <alignment horizontal="right" vertical="center"/>
    </xf>
    <xf numFmtId="0" fontId="8" fillId="2" borderId="102" xfId="0" applyFont="1" applyFill="1" applyBorder="1" applyAlignment="1">
      <alignment horizontal="center" vertical="center"/>
    </xf>
    <xf numFmtId="0" fontId="8" fillId="2" borderId="101" xfId="0" applyFont="1" applyFill="1" applyBorder="1" applyAlignment="1">
      <alignment horizontal="left" vertical="center"/>
    </xf>
    <xf numFmtId="5" fontId="32" fillId="2" borderId="0" xfId="0" applyNumberFormat="1" applyFont="1" applyFill="1" applyAlignment="1">
      <alignment horizontal="left" vertical="top" shrinkToFit="1"/>
    </xf>
    <xf numFmtId="14" fontId="16" fillId="2" borderId="72" xfId="0" applyNumberFormat="1" applyFont="1" applyFill="1" applyBorder="1" applyAlignment="1" applyProtection="1">
      <alignment horizontal="left" vertical="center" indent="1"/>
      <protection locked="0"/>
    </xf>
    <xf numFmtId="14" fontId="16" fillId="2" borderId="36" xfId="0" applyNumberFormat="1" applyFont="1" applyFill="1" applyBorder="1" applyAlignment="1" applyProtection="1">
      <alignment horizontal="left" vertical="center" indent="1"/>
      <protection locked="0"/>
    </xf>
    <xf numFmtId="14" fontId="16" fillId="2" borderId="113" xfId="0" applyNumberFormat="1" applyFont="1" applyFill="1" applyBorder="1" applyAlignment="1" applyProtection="1">
      <alignment horizontal="left" vertical="center" indent="1"/>
      <protection locked="0"/>
    </xf>
    <xf numFmtId="0" fontId="16" fillId="2" borderId="61" xfId="0" applyFont="1" applyFill="1" applyBorder="1" applyAlignment="1" applyProtection="1">
      <alignment horizontal="left" vertical="center" indent="1"/>
      <protection locked="0"/>
    </xf>
    <xf numFmtId="0" fontId="16" fillId="2" borderId="40" xfId="0" applyFont="1" applyFill="1" applyBorder="1" applyAlignment="1" applyProtection="1">
      <alignment horizontal="left" vertical="center" indent="1"/>
      <protection locked="0"/>
    </xf>
    <xf numFmtId="0" fontId="16" fillId="2" borderId="72" xfId="0" applyFont="1" applyFill="1" applyBorder="1" applyAlignment="1" applyProtection="1">
      <alignment horizontal="left" vertical="center" indent="1"/>
      <protection locked="0"/>
    </xf>
    <xf numFmtId="0" fontId="16" fillId="2" borderId="36" xfId="0" applyFont="1" applyFill="1" applyBorder="1" applyAlignment="1" applyProtection="1">
      <alignment horizontal="left" vertical="center" indent="1"/>
      <protection locked="0"/>
    </xf>
    <xf numFmtId="0" fontId="16" fillId="2" borderId="3" xfId="0" applyFont="1" applyFill="1" applyBorder="1" applyAlignment="1" applyProtection="1">
      <alignment horizontal="left" vertical="center" indent="1"/>
      <protection locked="0"/>
    </xf>
    <xf numFmtId="0" fontId="16" fillId="2" borderId="4" xfId="0" applyFont="1" applyFill="1" applyBorder="1" applyAlignment="1" applyProtection="1">
      <alignment horizontal="left" vertical="center" indent="1"/>
      <protection locked="0"/>
    </xf>
    <xf numFmtId="0" fontId="8" fillId="2" borderId="3" xfId="0" applyFont="1" applyFill="1" applyBorder="1" applyAlignment="1" applyProtection="1">
      <alignment horizontal="left" vertical="center"/>
      <protection locked="0"/>
    </xf>
    <xf numFmtId="0" fontId="16" fillId="2" borderId="39" xfId="0" applyFont="1" applyFill="1" applyBorder="1" applyAlignment="1" applyProtection="1">
      <alignment horizontal="left" vertical="center" indent="1"/>
      <protection locked="0"/>
    </xf>
    <xf numFmtId="0" fontId="16" fillId="2" borderId="113" xfId="0" applyFont="1" applyFill="1" applyBorder="1" applyAlignment="1" applyProtection="1">
      <alignment horizontal="left" vertical="center" indent="1"/>
      <protection locked="0"/>
    </xf>
    <xf numFmtId="0" fontId="16" fillId="2" borderId="0" xfId="0" applyFont="1" applyFill="1" applyAlignment="1" applyProtection="1">
      <alignment horizontal="left" vertical="center" indent="1"/>
      <protection locked="0"/>
    </xf>
    <xf numFmtId="0" fontId="8" fillId="2" borderId="4" xfId="0" applyFont="1" applyFill="1" applyBorder="1" applyAlignment="1" applyProtection="1">
      <alignment horizontal="left" vertical="center"/>
      <protection locked="0"/>
    </xf>
    <xf numFmtId="0" fontId="16" fillId="2" borderId="13" xfId="0" applyFont="1" applyFill="1" applyBorder="1" applyAlignment="1" applyProtection="1">
      <alignment horizontal="left" vertical="center" indent="1"/>
      <protection locked="0"/>
    </xf>
    <xf numFmtId="0" fontId="16" fillId="2" borderId="11" xfId="0" applyFont="1" applyFill="1" applyBorder="1" applyAlignment="1" applyProtection="1">
      <alignment horizontal="left" vertical="center" indent="1"/>
      <protection locked="0"/>
    </xf>
    <xf numFmtId="0" fontId="21" fillId="2" borderId="69" xfId="0" applyFont="1" applyFill="1" applyBorder="1" applyAlignment="1">
      <alignment horizontal="centerContinuous" wrapText="1"/>
    </xf>
    <xf numFmtId="0" fontId="16" fillId="2" borderId="69" xfId="0" applyFont="1" applyFill="1" applyBorder="1" applyAlignment="1">
      <alignment horizontal="centerContinuous" wrapText="1"/>
    </xf>
    <xf numFmtId="0" fontId="8" fillId="0" borderId="0" xfId="0" applyFont="1" applyAlignment="1">
      <alignment horizontal="right" vertical="top"/>
    </xf>
    <xf numFmtId="178" fontId="3" fillId="0" borderId="1" xfId="0" applyNumberFormat="1" applyFont="1" applyBorder="1" applyAlignment="1">
      <alignment vertical="center"/>
    </xf>
    <xf numFmtId="178" fontId="2" fillId="0" borderId="1" xfId="0" applyNumberFormat="1" applyFont="1" applyBorder="1" applyAlignment="1">
      <alignment vertical="center"/>
    </xf>
    <xf numFmtId="0" fontId="3" fillId="0" borderId="1" xfId="0" applyFont="1" applyBorder="1" applyAlignment="1">
      <alignment horizontal="center"/>
    </xf>
    <xf numFmtId="179" fontId="3" fillId="0" borderId="1" xfId="0" applyNumberFormat="1" applyFont="1" applyBorder="1" applyAlignment="1">
      <alignment vertical="center"/>
    </xf>
    <xf numFmtId="179" fontId="8" fillId="0" borderId="0" xfId="0" applyNumberFormat="1" applyFont="1" applyAlignment="1">
      <alignment vertical="top"/>
    </xf>
    <xf numFmtId="180" fontId="3" fillId="0" borderId="11" xfId="0" applyNumberFormat="1" applyFont="1" applyBorder="1" applyAlignment="1">
      <alignment vertical="center"/>
    </xf>
    <xf numFmtId="178" fontId="3" fillId="0" borderId="11" xfId="0" applyNumberFormat="1" applyFont="1" applyBorder="1" applyAlignment="1">
      <alignment vertical="center"/>
    </xf>
    <xf numFmtId="0" fontId="16" fillId="2" borderId="74" xfId="0" applyFont="1" applyFill="1" applyBorder="1" applyAlignment="1">
      <alignment horizontal="centerContinuous" vertical="center"/>
    </xf>
    <xf numFmtId="0" fontId="16" fillId="2" borderId="36" xfId="0" applyFont="1" applyFill="1" applyBorder="1" applyAlignment="1">
      <alignment horizontal="centerContinuous" vertical="center"/>
    </xf>
    <xf numFmtId="0" fontId="16" fillId="2" borderId="75" xfId="0" applyFont="1" applyFill="1" applyBorder="1" applyAlignment="1">
      <alignment horizontal="centerContinuous" vertical="center"/>
    </xf>
    <xf numFmtId="0" fontId="16" fillId="2" borderId="4" xfId="0" applyFont="1" applyFill="1" applyBorder="1" applyAlignment="1">
      <alignment horizontal="centerContinuous" vertical="center"/>
    </xf>
    <xf numFmtId="0" fontId="16" fillId="2" borderId="111" xfId="0" applyFont="1" applyFill="1" applyBorder="1" applyAlignment="1">
      <alignment horizontal="centerContinuous" vertical="center"/>
    </xf>
    <xf numFmtId="0" fontId="16" fillId="2" borderId="40" xfId="0" applyFont="1" applyFill="1" applyBorder="1" applyAlignment="1">
      <alignment horizontal="centerContinuous" vertical="center"/>
    </xf>
    <xf numFmtId="0" fontId="16" fillId="2" borderId="72" xfId="0" applyFont="1" applyFill="1" applyBorder="1" applyAlignment="1">
      <alignment horizontal="centerContinuous" vertical="center"/>
    </xf>
    <xf numFmtId="0" fontId="16" fillId="2" borderId="3" xfId="0" applyFont="1" applyFill="1" applyBorder="1" applyAlignment="1">
      <alignment horizontal="centerContinuous" vertical="center"/>
    </xf>
    <xf numFmtId="0" fontId="16" fillId="2" borderId="61" xfId="0" applyFont="1" applyFill="1" applyBorder="1" applyAlignment="1">
      <alignment horizontal="centerContinuous" vertical="center"/>
    </xf>
    <xf numFmtId="0" fontId="5" fillId="2" borderId="0" xfId="0" applyFont="1" applyFill="1" applyAlignment="1">
      <alignment horizontal="left"/>
    </xf>
    <xf numFmtId="0" fontId="5" fillId="2" borderId="25"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2" fillId="2" borderId="0" xfId="0" quotePrefix="1" applyFont="1" applyFill="1" applyAlignment="1">
      <alignment horizontal="right"/>
    </xf>
    <xf numFmtId="0" fontId="2" fillId="2" borderId="127" xfId="0" applyFont="1" applyFill="1" applyBorder="1" applyAlignment="1">
      <alignment horizontal="right" vertical="center"/>
    </xf>
    <xf numFmtId="178" fontId="2" fillId="2" borderId="128" xfId="0" applyNumberFormat="1" applyFont="1" applyFill="1" applyBorder="1" applyAlignment="1">
      <alignment horizontal="center" vertical="center"/>
    </xf>
    <xf numFmtId="0" fontId="2" fillId="2" borderId="129" xfId="0" applyFont="1" applyFill="1" applyBorder="1" applyAlignment="1">
      <alignment horizontal="right" vertical="center"/>
    </xf>
    <xf numFmtId="178" fontId="2" fillId="2" borderId="58" xfId="0" applyNumberFormat="1" applyFont="1" applyFill="1" applyBorder="1" applyAlignment="1">
      <alignment horizontal="center" vertical="center"/>
    </xf>
    <xf numFmtId="0" fontId="2" fillId="2" borderId="119" xfId="0" applyFont="1" applyFill="1" applyBorder="1" applyAlignment="1">
      <alignment horizontal="right" vertical="center"/>
    </xf>
    <xf numFmtId="178" fontId="2" fillId="2" borderId="61" xfId="0" applyNumberFormat="1" applyFont="1" applyFill="1" applyBorder="1" applyAlignment="1">
      <alignment horizontal="center" vertical="center"/>
    </xf>
    <xf numFmtId="0" fontId="2" fillId="2" borderId="73" xfId="0" applyFont="1" applyFill="1" applyBorder="1" applyAlignment="1">
      <alignment horizontal="right" vertical="center"/>
    </xf>
    <xf numFmtId="0" fontId="2" fillId="2" borderId="107" xfId="0" applyFont="1" applyFill="1" applyBorder="1" applyAlignment="1">
      <alignment horizontal="right" vertical="center"/>
    </xf>
    <xf numFmtId="178" fontId="2" fillId="2" borderId="130" xfId="0" applyNumberFormat="1" applyFont="1" applyFill="1" applyBorder="1" applyAlignment="1">
      <alignment horizontal="center" vertical="center"/>
    </xf>
    <xf numFmtId="178" fontId="2" fillId="2" borderId="131" xfId="0" applyNumberFormat="1" applyFont="1" applyFill="1" applyBorder="1" applyAlignment="1">
      <alignment horizontal="center" vertical="center"/>
    </xf>
    <xf numFmtId="0" fontId="7" fillId="2" borderId="132" xfId="0" applyFont="1" applyFill="1" applyBorder="1" applyAlignment="1">
      <alignment horizontal="right" vertical="center"/>
    </xf>
    <xf numFmtId="178" fontId="7" fillId="2" borderId="133" xfId="0" applyNumberFormat="1" applyFont="1" applyFill="1" applyBorder="1" applyAlignment="1">
      <alignment horizontal="center" vertical="center"/>
    </xf>
    <xf numFmtId="0" fontId="8" fillId="0" borderId="1" xfId="0" applyFont="1" applyBorder="1" applyAlignment="1">
      <alignment horizontal="right" vertical="center"/>
    </xf>
    <xf numFmtId="0" fontId="46" fillId="2" borderId="0" xfId="0" applyFont="1" applyFill="1"/>
    <xf numFmtId="0" fontId="17" fillId="2" borderId="134" xfId="0" applyFont="1" applyFill="1" applyBorder="1" applyAlignment="1">
      <alignment horizontal="center" vertical="center" wrapText="1"/>
    </xf>
    <xf numFmtId="0" fontId="3" fillId="2" borderId="110" xfId="0" applyFont="1" applyFill="1" applyBorder="1" applyAlignment="1">
      <alignment horizontal="distributed" vertical="center" justifyLastLine="1"/>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8" fillId="0" borderId="0" xfId="0" applyFont="1" applyAlignment="1">
      <alignment horizontal="left" vertical="center" indent="1"/>
    </xf>
    <xf numFmtId="49" fontId="3" fillId="2" borderId="0" xfId="0" applyNumberFormat="1" applyFont="1" applyFill="1" applyAlignment="1">
      <alignment horizontal="left" vertical="center"/>
    </xf>
    <xf numFmtId="49" fontId="3" fillId="2" borderId="0" xfId="0" applyNumberFormat="1" applyFont="1" applyFill="1" applyAlignment="1">
      <alignment horizontal="left" vertical="top"/>
    </xf>
    <xf numFmtId="0" fontId="3" fillId="2" borderId="0" xfId="0" applyFont="1" applyFill="1" applyAlignment="1">
      <alignment vertical="top"/>
    </xf>
    <xf numFmtId="0" fontId="47" fillId="2" borderId="0" xfId="0" applyFont="1" applyFill="1" applyAlignment="1">
      <alignment horizontal="left" vertical="center"/>
    </xf>
    <xf numFmtId="0" fontId="33" fillId="2" borderId="0" xfId="0" applyFont="1" applyFill="1" applyAlignment="1">
      <alignment horizontal="left" vertical="center"/>
    </xf>
    <xf numFmtId="0" fontId="3" fillId="2" borderId="0" xfId="0" applyFont="1" applyFill="1"/>
    <xf numFmtId="179" fontId="2" fillId="2" borderId="0" xfId="0" applyNumberFormat="1" applyFont="1" applyFill="1"/>
    <xf numFmtId="178" fontId="2" fillId="2" borderId="0" xfId="0" applyNumberFormat="1" applyFont="1" applyFill="1"/>
    <xf numFmtId="0" fontId="17" fillId="2" borderId="0" xfId="0" applyFont="1" applyFill="1"/>
    <xf numFmtId="0" fontId="48" fillId="2" borderId="0" xfId="0" applyFont="1" applyFill="1"/>
    <xf numFmtId="0" fontId="5" fillId="2" borderId="0" xfId="0" applyFont="1" applyFill="1" applyAlignment="1">
      <alignment horizontal="left" vertical="top"/>
    </xf>
    <xf numFmtId="0" fontId="5" fillId="2" borderId="0" xfId="0" applyFont="1" applyFill="1" applyAlignment="1">
      <alignment horizontal="left" vertical="top" indent="2"/>
    </xf>
    <xf numFmtId="0" fontId="3" fillId="2" borderId="0" xfId="0" applyFont="1" applyFill="1" applyAlignment="1">
      <alignment horizontal="left" vertical="top"/>
    </xf>
    <xf numFmtId="0" fontId="3" fillId="2" borderId="0" xfId="0" applyFont="1" applyFill="1" applyAlignment="1">
      <alignment horizontal="center" vertical="center" wrapText="1"/>
    </xf>
    <xf numFmtId="0" fontId="2" fillId="2" borderId="0" xfId="0" applyFont="1" applyFill="1" applyAlignment="1">
      <alignment horizontal="right" vertical="center" indent="1"/>
    </xf>
    <xf numFmtId="0" fontId="3" fillId="2" borderId="0" xfId="0" applyFont="1" applyFill="1" applyAlignment="1">
      <alignment horizontal="right" vertical="center" indent="1"/>
    </xf>
    <xf numFmtId="0" fontId="5" fillId="2" borderId="136" xfId="0" applyFont="1" applyFill="1" applyBorder="1" applyAlignment="1">
      <alignment horizontal="left" vertical="top" indent="1"/>
    </xf>
    <xf numFmtId="0" fontId="5" fillId="2" borderId="137" xfId="0" applyFont="1" applyFill="1" applyBorder="1" applyAlignment="1">
      <alignment horizontal="left" vertical="top" indent="1"/>
    </xf>
    <xf numFmtId="0" fontId="8" fillId="2" borderId="140" xfId="0" applyFont="1" applyFill="1" applyBorder="1" applyAlignment="1">
      <alignment horizontal="left" vertical="center" indent="1"/>
    </xf>
    <xf numFmtId="0" fontId="8" fillId="2" borderId="141" xfId="0" applyFont="1" applyFill="1" applyBorder="1" applyAlignment="1">
      <alignment horizontal="right" vertical="center" indent="1"/>
    </xf>
    <xf numFmtId="0" fontId="2" fillId="2" borderId="95" xfId="0" applyFont="1" applyFill="1" applyBorder="1" applyAlignment="1">
      <alignment horizontal="distributed" vertical="center" indent="4"/>
    </xf>
    <xf numFmtId="0" fontId="5" fillId="2" borderId="0" xfId="0" applyFont="1" applyFill="1" applyAlignment="1">
      <alignment horizontal="center" vertical="center" shrinkToFit="1"/>
    </xf>
    <xf numFmtId="49" fontId="2" fillId="2" borderId="0" xfId="0" applyNumberFormat="1" applyFont="1" applyFill="1" applyAlignment="1">
      <alignment vertical="center"/>
    </xf>
    <xf numFmtId="49" fontId="17" fillId="2" borderId="0" xfId="0" applyNumberFormat="1" applyFont="1" applyFill="1" applyAlignment="1">
      <alignment horizontal="right"/>
    </xf>
    <xf numFmtId="49" fontId="17" fillId="2" borderId="29" xfId="0" applyNumberFormat="1" applyFont="1" applyFill="1" applyBorder="1" applyAlignment="1">
      <alignment horizontal="left" vertical="center" indent="1"/>
    </xf>
    <xf numFmtId="49" fontId="17" fillId="2" borderId="4" xfId="0" applyNumberFormat="1" applyFont="1" applyFill="1" applyBorder="1" applyAlignment="1">
      <alignment horizontal="left" vertical="center" indent="1"/>
    </xf>
    <xf numFmtId="49" fontId="17" fillId="2" borderId="39" xfId="0" applyNumberFormat="1" applyFont="1" applyFill="1" applyBorder="1" applyAlignment="1">
      <alignment horizontal="left" vertical="center" indent="1"/>
    </xf>
    <xf numFmtId="49" fontId="17" fillId="2" borderId="41" xfId="0" applyNumberFormat="1" applyFont="1" applyFill="1" applyBorder="1" applyAlignment="1">
      <alignment horizontal="left" vertical="center" indent="1"/>
    </xf>
    <xf numFmtId="49" fontId="17" fillId="2" borderId="40" xfId="0" applyNumberFormat="1" applyFont="1" applyFill="1" applyBorder="1" applyAlignment="1">
      <alignment horizontal="left" vertical="center" indent="1"/>
    </xf>
    <xf numFmtId="49" fontId="17" fillId="2" borderId="42" xfId="0" applyNumberFormat="1" applyFont="1" applyFill="1" applyBorder="1" applyAlignment="1">
      <alignment horizontal="left" vertical="center" indent="1"/>
    </xf>
    <xf numFmtId="49" fontId="5" fillId="2" borderId="26" xfId="0" applyNumberFormat="1" applyFont="1" applyFill="1" applyBorder="1" applyAlignment="1" applyProtection="1">
      <alignment horizontal="centerContinuous" vertical="center"/>
      <protection locked="0"/>
    </xf>
    <xf numFmtId="49" fontId="5" fillId="2" borderId="19" xfId="0" applyNumberFormat="1" applyFont="1" applyFill="1" applyBorder="1" applyAlignment="1" applyProtection="1">
      <alignment horizontal="centerContinuous" vertical="center"/>
      <protection locked="0"/>
    </xf>
    <xf numFmtId="49" fontId="5" fillId="2" borderId="63" xfId="0" applyNumberFormat="1" applyFont="1" applyFill="1" applyBorder="1" applyAlignment="1">
      <alignment horizontal="centerContinuous" vertical="center"/>
    </xf>
    <xf numFmtId="49" fontId="2" fillId="2" borderId="3" xfId="0" applyNumberFormat="1" applyFont="1" applyFill="1" applyBorder="1" applyAlignment="1" applyProtection="1">
      <alignment horizontal="centerContinuous" vertical="center"/>
      <protection locked="0"/>
    </xf>
    <xf numFmtId="49" fontId="2" fillId="2" borderId="23" xfId="0" applyNumberFormat="1" applyFont="1" applyFill="1" applyBorder="1" applyAlignment="1" applyProtection="1">
      <alignment horizontal="centerContinuous" vertical="center"/>
      <protection locked="0"/>
    </xf>
    <xf numFmtId="49" fontId="2" fillId="2" borderId="8" xfId="0" applyNumberFormat="1" applyFont="1" applyFill="1" applyBorder="1" applyAlignment="1" applyProtection="1">
      <alignment horizontal="centerContinuous" vertical="center"/>
      <protection locked="0"/>
    </xf>
    <xf numFmtId="49" fontId="2" fillId="2" borderId="61" xfId="0" applyNumberFormat="1" applyFont="1" applyFill="1" applyBorder="1" applyAlignment="1">
      <alignment horizontal="centerContinuous" vertical="center"/>
    </xf>
    <xf numFmtId="49" fontId="2" fillId="2" borderId="6" xfId="0" applyNumberFormat="1" applyFont="1" applyFill="1" applyBorder="1" applyAlignment="1" applyProtection="1">
      <alignment horizontal="centerContinuous" vertical="center"/>
      <protection locked="0"/>
    </xf>
    <xf numFmtId="49" fontId="2" fillId="2" borderId="18" xfId="0" applyNumberFormat="1" applyFont="1" applyFill="1" applyBorder="1" applyAlignment="1" applyProtection="1">
      <alignment horizontal="centerContinuous" vertical="center"/>
      <protection locked="0"/>
    </xf>
    <xf numFmtId="49" fontId="2" fillId="2" borderId="17" xfId="0" applyNumberFormat="1" applyFont="1" applyFill="1" applyBorder="1" applyAlignment="1" applyProtection="1">
      <alignment horizontal="centerContinuous" vertical="center"/>
      <protection locked="0"/>
    </xf>
    <xf numFmtId="49" fontId="2" fillId="2" borderId="19" xfId="0" applyNumberFormat="1" applyFont="1" applyFill="1" applyBorder="1" applyAlignment="1" applyProtection="1">
      <alignment horizontal="centerContinuous" vertical="center"/>
      <protection locked="0"/>
    </xf>
    <xf numFmtId="49" fontId="2" fillId="2" borderId="63" xfId="0" applyNumberFormat="1" applyFont="1" applyFill="1" applyBorder="1" applyAlignment="1">
      <alignment horizontal="centerContinuous" vertical="center"/>
    </xf>
    <xf numFmtId="0" fontId="2" fillId="2" borderId="0" xfId="0" applyFont="1" applyFill="1" applyAlignment="1">
      <alignment horizontal="left" vertical="top" indent="1"/>
    </xf>
    <xf numFmtId="0" fontId="5" fillId="2" borderId="135" xfId="0" applyFont="1" applyFill="1" applyBorder="1" applyAlignment="1">
      <alignment horizontal="left" vertical="top" indent="3"/>
    </xf>
    <xf numFmtId="0" fontId="51" fillId="2" borderId="0" xfId="0" applyFont="1" applyFill="1" applyAlignment="1">
      <alignment horizontal="centerContinuous" vertical="top"/>
    </xf>
    <xf numFmtId="0" fontId="51" fillId="2" borderId="0" xfId="0" applyFont="1" applyFill="1" applyAlignment="1">
      <alignment vertical="top"/>
    </xf>
    <xf numFmtId="0" fontId="8" fillId="2" borderId="0" xfId="0" applyFont="1" applyFill="1" applyAlignment="1">
      <alignment horizontal="right" vertical="top"/>
    </xf>
    <xf numFmtId="0" fontId="3" fillId="2" borderId="0" xfId="0" applyFont="1" applyFill="1" applyAlignment="1">
      <alignment horizontal="center" vertical="top"/>
    </xf>
    <xf numFmtId="0" fontId="3" fillId="2" borderId="0" xfId="0" applyFont="1" applyFill="1" applyAlignment="1">
      <alignment horizontal="left" vertical="top" indent="1"/>
    </xf>
    <xf numFmtId="0" fontId="2" fillId="2" borderId="0" xfId="0" applyFont="1" applyFill="1" applyAlignment="1">
      <alignment vertical="top"/>
    </xf>
    <xf numFmtId="182" fontId="8" fillId="2" borderId="26" xfId="0" applyNumberFormat="1" applyFont="1" applyFill="1" applyBorder="1" applyAlignment="1">
      <alignment horizontal="center" vertical="center"/>
    </xf>
    <xf numFmtId="0" fontId="4" fillId="2" borderId="3" xfId="0" applyFont="1" applyFill="1" applyBorder="1" applyAlignment="1">
      <alignment horizontal="right" vertical="top"/>
    </xf>
    <xf numFmtId="5" fontId="4" fillId="2" borderId="4" xfId="0" applyNumberFormat="1" applyFont="1" applyFill="1" applyBorder="1" applyAlignment="1">
      <alignment vertical="top"/>
    </xf>
    <xf numFmtId="0" fontId="4" fillId="2" borderId="4" xfId="0" applyFont="1" applyFill="1" applyBorder="1" applyAlignment="1">
      <alignment horizontal="center" vertical="top"/>
    </xf>
    <xf numFmtId="0" fontId="4" fillId="2" borderId="4" xfId="0" applyFont="1" applyFill="1" applyBorder="1" applyAlignment="1">
      <alignment vertical="top"/>
    </xf>
    <xf numFmtId="5" fontId="4" fillId="2" borderId="17" xfId="0" applyNumberFormat="1" applyFont="1" applyFill="1" applyBorder="1" applyAlignment="1">
      <alignment vertical="top"/>
    </xf>
    <xf numFmtId="0" fontId="4" fillId="2" borderId="3" xfId="0" applyFont="1" applyFill="1" applyBorder="1" applyAlignment="1">
      <alignment vertical="top"/>
    </xf>
    <xf numFmtId="0" fontId="4" fillId="2" borderId="17" xfId="0" applyFont="1" applyFill="1" applyBorder="1" applyAlignment="1">
      <alignment vertical="top"/>
    </xf>
    <xf numFmtId="0" fontId="5" fillId="2" borderId="1" xfId="0" applyFont="1" applyFill="1" applyBorder="1" applyAlignment="1">
      <alignment horizontal="right" vertical="top"/>
    </xf>
    <xf numFmtId="0" fontId="5" fillId="2" borderId="0" xfId="0" applyFont="1" applyFill="1" applyAlignment="1">
      <alignment vertical="top"/>
    </xf>
    <xf numFmtId="5" fontId="18" fillId="2" borderId="0" xfId="0" applyNumberFormat="1" applyFont="1" applyFill="1" applyAlignment="1">
      <alignment vertical="top"/>
    </xf>
    <xf numFmtId="0" fontId="5" fillId="2" borderId="0" xfId="0" applyFont="1" applyFill="1" applyAlignment="1">
      <alignment horizontal="center" vertical="top"/>
    </xf>
    <xf numFmtId="0" fontId="36" fillId="2" borderId="0" xfId="0" applyFont="1" applyFill="1" applyAlignment="1">
      <alignment horizontal="right" vertical="top"/>
    </xf>
    <xf numFmtId="0" fontId="4" fillId="2" borderId="0" xfId="0" applyFont="1" applyFill="1" applyAlignment="1">
      <alignment vertical="top"/>
    </xf>
    <xf numFmtId="5" fontId="36" fillId="2" borderId="0" xfId="0" applyNumberFormat="1" applyFont="1" applyFill="1" applyAlignment="1">
      <alignment vertical="top"/>
    </xf>
    <xf numFmtId="0" fontId="5" fillId="2" borderId="0" xfId="0" applyFont="1" applyFill="1" applyAlignment="1">
      <alignment horizontal="right" vertical="top"/>
    </xf>
    <xf numFmtId="0" fontId="8" fillId="2" borderId="0" xfId="0" applyFont="1" applyFill="1" applyAlignment="1">
      <alignment horizontal="right"/>
    </xf>
    <xf numFmtId="0" fontId="2" fillId="2" borderId="0" xfId="0" applyFont="1" applyFill="1" applyAlignment="1">
      <alignment horizontal="left" vertical="top"/>
    </xf>
    <xf numFmtId="182" fontId="8" fillId="2" borderId="26" xfId="0" applyNumberFormat="1" applyFont="1" applyFill="1" applyBorder="1" applyAlignment="1">
      <alignment horizontal="center" vertical="top"/>
    </xf>
    <xf numFmtId="0" fontId="4" fillId="2" borderId="0" xfId="0" applyFont="1" applyFill="1" applyAlignment="1">
      <alignment horizontal="center" vertical="top"/>
    </xf>
    <xf numFmtId="0" fontId="4" fillId="2" borderId="3" xfId="0" applyFont="1" applyFill="1" applyBorder="1" applyAlignment="1">
      <alignment horizontal="right"/>
    </xf>
    <xf numFmtId="5" fontId="4" fillId="2" borderId="4" xfId="0" applyNumberFormat="1" applyFont="1" applyFill="1" applyBorder="1"/>
    <xf numFmtId="0" fontId="4" fillId="2" borderId="4" xfId="0" applyFont="1" applyFill="1" applyBorder="1" applyAlignment="1">
      <alignment horizontal="center"/>
    </xf>
    <xf numFmtId="0" fontId="4" fillId="2" borderId="4" xfId="0" applyFont="1" applyFill="1" applyBorder="1"/>
    <xf numFmtId="5" fontId="4" fillId="2" borderId="17" xfId="0" applyNumberFormat="1" applyFont="1" applyFill="1" applyBorder="1"/>
    <xf numFmtId="0" fontId="4" fillId="2" borderId="3" xfId="0" applyFont="1" applyFill="1" applyBorder="1"/>
    <xf numFmtId="0" fontId="4" fillId="2" borderId="17" xfId="0" applyFont="1" applyFill="1" applyBorder="1"/>
    <xf numFmtId="182" fontId="16" fillId="2" borderId="0" xfId="0" applyNumberFormat="1" applyFont="1" applyFill="1" applyAlignment="1">
      <alignment vertical="top"/>
    </xf>
    <xf numFmtId="182" fontId="36" fillId="2" borderId="26" xfId="0" applyNumberFormat="1" applyFont="1" applyFill="1" applyBorder="1" applyAlignment="1">
      <alignment horizontal="center" vertical="center"/>
    </xf>
    <xf numFmtId="0" fontId="4" fillId="2" borderId="1" xfId="0" applyFont="1" applyFill="1" applyBorder="1" applyAlignment="1">
      <alignment horizontal="right" vertical="top"/>
    </xf>
    <xf numFmtId="5" fontId="7" fillId="2" borderId="0" xfId="0" applyNumberFormat="1" applyFont="1" applyFill="1" applyAlignment="1">
      <alignment vertical="top"/>
    </xf>
    <xf numFmtId="0" fontId="2" fillId="2" borderId="0" xfId="0" applyFont="1" applyFill="1" applyAlignment="1">
      <alignment horizontal="center" vertical="top"/>
    </xf>
    <xf numFmtId="0" fontId="3" fillId="2" borderId="0" xfId="0" applyFont="1" applyFill="1" applyAlignment="1">
      <alignment horizontal="center"/>
    </xf>
    <xf numFmtId="0" fontId="7" fillId="2" borderId="0" xfId="0" applyFont="1" applyFill="1" applyAlignment="1">
      <alignment vertical="top"/>
    </xf>
    <xf numFmtId="0" fontId="51" fillId="2" borderId="0" xfId="0" applyFont="1" applyFill="1" applyAlignment="1">
      <alignment horizontal="center" vertical="top"/>
    </xf>
    <xf numFmtId="0" fontId="17" fillId="2" borderId="0" xfId="0" applyFont="1" applyFill="1" applyAlignment="1">
      <alignment horizontal="left" vertical="top" indent="1"/>
    </xf>
    <xf numFmtId="184" fontId="7" fillId="2" borderId="26" xfId="0" applyNumberFormat="1" applyFont="1" applyFill="1" applyBorder="1" applyAlignment="1">
      <alignment horizontal="left" vertical="center" shrinkToFit="1"/>
    </xf>
    <xf numFmtId="0" fontId="5" fillId="2" borderId="25" xfId="0" applyFont="1" applyFill="1" applyBorder="1" applyAlignment="1" applyProtection="1">
      <alignment horizontal="center" vertical="center"/>
      <protection locked="0"/>
    </xf>
    <xf numFmtId="0" fontId="5" fillId="2" borderId="25" xfId="0" applyFont="1" applyFill="1" applyBorder="1" applyAlignment="1" applyProtection="1">
      <alignment horizontal="left" vertical="center"/>
      <protection locked="0"/>
    </xf>
    <xf numFmtId="0" fontId="5" fillId="2" borderId="4" xfId="0" applyFont="1" applyFill="1" applyBorder="1" applyAlignment="1" applyProtection="1">
      <alignment horizontal="center" vertical="center"/>
      <protection locked="0"/>
    </xf>
    <xf numFmtId="0" fontId="5" fillId="2" borderId="4" xfId="0" applyFont="1" applyFill="1" applyBorder="1" applyAlignment="1" applyProtection="1">
      <alignment horizontal="left" vertical="center"/>
      <protection locked="0"/>
    </xf>
    <xf numFmtId="0" fontId="5" fillId="2" borderId="9" xfId="0" applyFont="1" applyFill="1" applyBorder="1" applyAlignment="1" applyProtection="1">
      <alignment horizontal="center" vertical="center"/>
      <protection locked="0"/>
    </xf>
    <xf numFmtId="0" fontId="5" fillId="2" borderId="9" xfId="0" applyFont="1" applyFill="1" applyBorder="1" applyAlignment="1" applyProtection="1">
      <alignment horizontal="left" vertical="center"/>
      <protection locked="0"/>
    </xf>
    <xf numFmtId="187" fontId="2" fillId="2" borderId="0" xfId="0" applyNumberFormat="1" applyFont="1" applyFill="1" applyAlignment="1">
      <alignment vertical="center"/>
    </xf>
    <xf numFmtId="0" fontId="13" fillId="2" borderId="0" xfId="0" applyFont="1" applyFill="1" applyAlignment="1">
      <alignment horizontal="centerContinuous" vertical="center"/>
    </xf>
    <xf numFmtId="0" fontId="13" fillId="2" borderId="0" xfId="0" applyFont="1" applyFill="1" applyAlignment="1">
      <alignment horizontal="centerContinuous" vertical="center" shrinkToFit="1"/>
    </xf>
    <xf numFmtId="0" fontId="3" fillId="2" borderId="22" xfId="0" applyFont="1" applyFill="1" applyBorder="1" applyAlignment="1" applyProtection="1">
      <alignment horizontal="left" vertical="center" indent="1"/>
      <protection locked="0"/>
    </xf>
    <xf numFmtId="0" fontId="3" fillId="2" borderId="5" xfId="0" applyFont="1" applyFill="1" applyBorder="1" applyAlignment="1" applyProtection="1">
      <alignment horizontal="left" vertical="center" indent="1"/>
      <protection locked="0"/>
    </xf>
    <xf numFmtId="0" fontId="3" fillId="2" borderId="7" xfId="0" applyFont="1" applyFill="1" applyBorder="1" applyAlignment="1" applyProtection="1">
      <alignment horizontal="left" vertical="center" indent="1"/>
      <protection locked="0"/>
    </xf>
    <xf numFmtId="0" fontId="18" fillId="3" borderId="46" xfId="0" applyFont="1" applyFill="1" applyBorder="1" applyAlignment="1">
      <alignment horizontal="right" vertical="center"/>
    </xf>
    <xf numFmtId="0" fontId="18" fillId="3" borderId="140" xfId="0" applyFont="1" applyFill="1" applyBorder="1" applyAlignment="1">
      <alignment horizontal="right" vertical="center"/>
    </xf>
    <xf numFmtId="0" fontId="9" fillId="2" borderId="0" xfId="0" applyFont="1" applyFill="1" applyAlignment="1">
      <alignment horizontal="right"/>
    </xf>
    <xf numFmtId="0" fontId="54" fillId="2" borderId="0" xfId="0" applyFont="1" applyFill="1" applyAlignment="1">
      <alignment vertical="center"/>
    </xf>
    <xf numFmtId="0" fontId="54" fillId="2" borderId="0" xfId="0" applyFont="1" applyFill="1" applyAlignment="1">
      <alignment horizontal="left" vertical="center"/>
    </xf>
    <xf numFmtId="0" fontId="8" fillId="0" borderId="1" xfId="0" applyFont="1" applyBorder="1" applyAlignment="1">
      <alignment horizontal="left" vertical="center" indent="1"/>
    </xf>
    <xf numFmtId="0" fontId="2" fillId="0" borderId="1" xfId="0" applyFont="1" applyBorder="1" applyAlignment="1">
      <alignment horizontal="center"/>
    </xf>
    <xf numFmtId="0" fontId="27" fillId="2" borderId="0" xfId="0" applyFont="1" applyFill="1" applyAlignment="1">
      <alignment horizontal="center" vertical="center"/>
    </xf>
    <xf numFmtId="0" fontId="16" fillId="2" borderId="92" xfId="0" applyFont="1" applyFill="1" applyBorder="1" applyAlignment="1">
      <alignment horizontal="distributed" vertical="center" wrapText="1" justifyLastLine="1"/>
    </xf>
    <xf numFmtId="0" fontId="16" fillId="2" borderId="93" xfId="0" applyFont="1" applyFill="1" applyBorder="1" applyAlignment="1">
      <alignment horizontal="distributed" vertical="center" wrapText="1" justifyLastLine="1"/>
    </xf>
    <xf numFmtId="0" fontId="16" fillId="2" borderId="94" xfId="0" applyFont="1" applyFill="1" applyBorder="1" applyAlignment="1">
      <alignment horizontal="distributed" vertical="center" justifyLastLine="1"/>
    </xf>
    <xf numFmtId="0" fontId="2" fillId="2" borderId="0" xfId="0" applyFont="1" applyFill="1" applyAlignment="1">
      <alignment horizontal="left" vertical="top" wrapText="1" indent="1"/>
    </xf>
    <xf numFmtId="0" fontId="13" fillId="2" borderId="118" xfId="0" applyFont="1" applyFill="1" applyBorder="1" applyAlignment="1">
      <alignment horizontal="center" vertical="distributed"/>
    </xf>
    <xf numFmtId="0" fontId="13" fillId="2" borderId="112" xfId="0" applyFont="1" applyFill="1" applyBorder="1" applyAlignment="1">
      <alignment horizontal="center" vertical="distributed"/>
    </xf>
    <xf numFmtId="0" fontId="27" fillId="2" borderId="32" xfId="0" applyFont="1" applyFill="1" applyBorder="1" applyAlignment="1">
      <alignment horizontal="center" vertical="center"/>
    </xf>
    <xf numFmtId="0" fontId="27" fillId="2" borderId="76" xfId="0" applyFont="1" applyFill="1" applyBorder="1" applyAlignment="1">
      <alignment horizontal="center" vertical="center"/>
    </xf>
    <xf numFmtId="0" fontId="27" fillId="2" borderId="108" xfId="0" applyFont="1" applyFill="1" applyBorder="1" applyAlignment="1">
      <alignment horizontal="center" vertical="center"/>
    </xf>
    <xf numFmtId="0" fontId="27" fillId="2" borderId="69" xfId="0" applyFont="1" applyFill="1" applyBorder="1" applyAlignment="1">
      <alignment horizontal="center" vertical="center"/>
    </xf>
    <xf numFmtId="14" fontId="16" fillId="2" borderId="1" xfId="0" applyNumberFormat="1" applyFont="1" applyFill="1" applyBorder="1" applyAlignment="1">
      <alignment horizontal="left" vertical="center" indent="1"/>
    </xf>
    <xf numFmtId="0" fontId="16" fillId="2" borderId="61" xfId="0" applyFont="1" applyFill="1" applyBorder="1" applyAlignment="1" applyProtection="1">
      <alignment horizontal="left" vertical="center" indent="1"/>
      <protection locked="0"/>
    </xf>
    <xf numFmtId="0" fontId="16" fillId="2" borderId="42" xfId="0" applyFont="1" applyFill="1" applyBorder="1" applyAlignment="1" applyProtection="1">
      <alignment horizontal="left" vertical="center" indent="1"/>
      <protection locked="0"/>
    </xf>
    <xf numFmtId="0" fontId="53" fillId="2" borderId="0" xfId="0" applyFont="1" applyFill="1" applyAlignment="1">
      <alignment horizontal="left" vertical="top" wrapText="1" indent="1"/>
    </xf>
    <xf numFmtId="0" fontId="8" fillId="2" borderId="32" xfId="0" applyFont="1" applyFill="1" applyBorder="1" applyAlignment="1">
      <alignment horizontal="center" vertical="center" shrinkToFit="1"/>
    </xf>
    <xf numFmtId="0" fontId="8" fillId="2" borderId="109" xfId="0" applyFont="1" applyFill="1" applyBorder="1" applyAlignment="1">
      <alignment horizontal="center" vertical="center" shrinkToFit="1"/>
    </xf>
    <xf numFmtId="181" fontId="21" fillId="2" borderId="66" xfId="0" applyNumberFormat="1" applyFont="1" applyFill="1" applyBorder="1" applyAlignment="1">
      <alignment horizontal="center" vertical="center"/>
    </xf>
    <xf numFmtId="0" fontId="37" fillId="2" borderId="111" xfId="0" applyFont="1" applyFill="1" applyBorder="1" applyAlignment="1">
      <alignment horizontal="center" vertical="center"/>
    </xf>
    <xf numFmtId="0" fontId="37" fillId="2" borderId="40" xfId="0" applyFont="1" applyFill="1" applyBorder="1" applyAlignment="1">
      <alignment horizontal="center" vertical="center"/>
    </xf>
    <xf numFmtId="0" fontId="13" fillId="2" borderId="46" xfId="0" applyFont="1" applyFill="1" applyBorder="1" applyAlignment="1" applyProtection="1">
      <alignment horizontal="center" vertical="distributed"/>
      <protection locked="0"/>
    </xf>
    <xf numFmtId="0" fontId="13" fillId="2" borderId="34" xfId="0" applyFont="1" applyFill="1" applyBorder="1" applyAlignment="1" applyProtection="1">
      <alignment horizontal="center" vertical="distributed"/>
      <protection locked="0"/>
    </xf>
    <xf numFmtId="0" fontId="13" fillId="2" borderId="13" xfId="0" applyFont="1" applyFill="1" applyBorder="1" applyAlignment="1" applyProtection="1">
      <alignment horizontal="center" vertical="distributed"/>
      <protection locked="0"/>
    </xf>
    <xf numFmtId="0" fontId="13" fillId="2" borderId="11" xfId="0" applyFont="1" applyFill="1" applyBorder="1" applyAlignment="1" applyProtection="1">
      <alignment horizontal="center" vertical="distributed"/>
      <protection locked="0"/>
    </xf>
    <xf numFmtId="0" fontId="13" fillId="2" borderId="61" xfId="0" applyFont="1" applyFill="1" applyBorder="1" applyAlignment="1" applyProtection="1">
      <alignment horizontal="center" vertical="distributed"/>
      <protection locked="0"/>
    </xf>
    <xf numFmtId="0" fontId="13" fillId="2" borderId="40" xfId="0" applyFont="1" applyFill="1" applyBorder="1" applyAlignment="1" applyProtection="1">
      <alignment horizontal="center" vertical="distributed"/>
      <protection locked="0"/>
    </xf>
    <xf numFmtId="0" fontId="16" fillId="2" borderId="93" xfId="0" applyFont="1" applyFill="1" applyBorder="1" applyAlignment="1">
      <alignment horizontal="distributed" vertical="center" justifyLastLine="1"/>
    </xf>
    <xf numFmtId="0" fontId="37" fillId="2" borderId="32" xfId="0" applyFont="1" applyFill="1" applyBorder="1" applyAlignment="1">
      <alignment horizontal="center" vertical="center"/>
    </xf>
    <xf numFmtId="0" fontId="37" fillId="2" borderId="38" xfId="0" applyFont="1" applyFill="1" applyBorder="1" applyAlignment="1">
      <alignment horizontal="center" vertical="center"/>
    </xf>
    <xf numFmtId="0" fontId="16" fillId="2" borderId="120" xfId="0" applyFont="1" applyFill="1" applyBorder="1" applyAlignment="1">
      <alignment horizontal="distributed" vertical="top" justifyLastLine="1"/>
    </xf>
    <xf numFmtId="0" fontId="16" fillId="2" borderId="94" xfId="0" applyFont="1" applyFill="1" applyBorder="1" applyAlignment="1">
      <alignment horizontal="distributed" vertical="top" justifyLastLine="1"/>
    </xf>
    <xf numFmtId="0" fontId="5" fillId="2" borderId="138" xfId="0" applyFont="1" applyFill="1" applyBorder="1" applyAlignment="1">
      <alignment horizontal="left" vertical="top" wrapText="1" indent="3"/>
    </xf>
    <xf numFmtId="0" fontId="5" fillId="2" borderId="139" xfId="0" applyFont="1" applyFill="1" applyBorder="1" applyAlignment="1">
      <alignment horizontal="left" vertical="top" wrapText="1" indent="3"/>
    </xf>
    <xf numFmtId="0" fontId="4" fillId="2" borderId="0" xfId="0" applyFont="1" applyFill="1" applyAlignment="1">
      <alignment horizontal="right" vertical="top" wrapText="1"/>
    </xf>
    <xf numFmtId="182" fontId="8" fillId="2" borderId="26" xfId="0" applyNumberFormat="1" applyFont="1" applyFill="1" applyBorder="1" applyAlignment="1">
      <alignment horizontal="center" vertical="center"/>
    </xf>
    <xf numFmtId="182" fontId="8" fillId="2" borderId="17" xfId="0" applyNumberFormat="1" applyFont="1" applyFill="1" applyBorder="1" applyAlignment="1">
      <alignment horizontal="center" vertical="center"/>
    </xf>
    <xf numFmtId="0" fontId="8" fillId="2" borderId="0" xfId="0" applyFont="1" applyFill="1" applyAlignment="1">
      <alignment horizontal="right"/>
    </xf>
    <xf numFmtId="0" fontId="2" fillId="2" borderId="0" xfId="0" applyFont="1" applyFill="1" applyAlignment="1">
      <alignment horizontal="left" indent="1"/>
    </xf>
    <xf numFmtId="0" fontId="36" fillId="2" borderId="0" xfId="0" applyFont="1" applyFill="1" applyAlignment="1">
      <alignment horizontal="right" vertical="top"/>
    </xf>
    <xf numFmtId="0" fontId="4" fillId="2" borderId="0" xfId="0" applyFont="1" applyFill="1" applyAlignment="1">
      <alignment vertical="top"/>
    </xf>
    <xf numFmtId="5" fontId="36" fillId="2" borderId="0" xfId="0" applyNumberFormat="1" applyFont="1" applyFill="1" applyAlignment="1">
      <alignment vertical="top"/>
    </xf>
    <xf numFmtId="183" fontId="8" fillId="2" borderId="0" xfId="0" applyNumberFormat="1" applyFont="1" applyFill="1" applyAlignment="1">
      <alignment horizontal="left" vertical="top"/>
    </xf>
    <xf numFmtId="182" fontId="8" fillId="2" borderId="26" xfId="0" applyNumberFormat="1" applyFont="1" applyFill="1" applyBorder="1" applyAlignment="1">
      <alignment horizontal="center" vertical="top"/>
    </xf>
    <xf numFmtId="182" fontId="8" fillId="2" borderId="17" xfId="0" applyNumberFormat="1" applyFont="1" applyFill="1" applyBorder="1" applyAlignment="1">
      <alignment horizontal="center" vertical="top"/>
    </xf>
    <xf numFmtId="185" fontId="8" fillId="2" borderId="0" xfId="0" applyNumberFormat="1" applyFont="1" applyFill="1" applyAlignment="1">
      <alignment horizontal="center" vertical="top"/>
    </xf>
    <xf numFmtId="0" fontId="2" fillId="2" borderId="0" xfId="0" applyFont="1" applyFill="1" applyAlignment="1">
      <alignment horizontal="left"/>
    </xf>
    <xf numFmtId="186" fontId="7" fillId="2" borderId="0" xfId="0" applyNumberFormat="1" applyFont="1" applyFill="1" applyAlignment="1">
      <alignment horizontal="right" vertical="top"/>
    </xf>
    <xf numFmtId="0" fontId="2" fillId="2" borderId="3" xfId="0" applyFont="1" applyFill="1" applyBorder="1" applyAlignment="1">
      <alignment horizontal="center"/>
    </xf>
    <xf numFmtId="0" fontId="2" fillId="2" borderId="17" xfId="0" applyFont="1" applyFill="1" applyBorder="1" applyAlignment="1">
      <alignment horizontal="center"/>
    </xf>
    <xf numFmtId="0" fontId="3" fillId="2" borderId="0" xfId="0" applyFont="1" applyFill="1" applyAlignment="1">
      <alignment vertical="center" wrapText="1"/>
    </xf>
    <xf numFmtId="0" fontId="8" fillId="2" borderId="0" xfId="0" applyFont="1" applyFill="1" applyAlignment="1">
      <alignment vertical="center"/>
    </xf>
    <xf numFmtId="0" fontId="3" fillId="2" borderId="0" xfId="0" applyFont="1" applyFill="1" applyAlignment="1">
      <alignment horizontal="left" vertical="top" wrapText="1"/>
    </xf>
    <xf numFmtId="0" fontId="3" fillId="2" borderId="0" xfId="0" applyFont="1" applyFill="1" applyAlignment="1">
      <alignment horizontal="left" vertical="center"/>
    </xf>
    <xf numFmtId="0" fontId="39" fillId="2" borderId="0" xfId="0" applyFont="1" applyFill="1" applyAlignment="1">
      <alignment horizontal="center" vertical="center" wrapText="1" shrinkToFit="1"/>
    </xf>
    <xf numFmtId="0" fontId="6" fillId="2" borderId="0" xfId="0" applyFont="1" applyFill="1" applyAlignment="1">
      <alignment horizontal="center" vertical="center" shrinkToFit="1"/>
    </xf>
    <xf numFmtId="0" fontId="16" fillId="2" borderId="0" xfId="0" applyFont="1" applyFill="1" applyAlignment="1">
      <alignment horizontal="center" vertical="center" wrapText="1" shrinkToFit="1"/>
    </xf>
    <xf numFmtId="0" fontId="16" fillId="2" borderId="0" xfId="0" applyFont="1" applyFill="1" applyAlignment="1">
      <alignment horizontal="center" vertical="center" shrinkToFit="1"/>
    </xf>
    <xf numFmtId="0" fontId="3" fillId="2" borderId="0" xfId="0" applyFont="1" applyFill="1" applyAlignment="1">
      <alignment vertical="top" wrapText="1"/>
    </xf>
    <xf numFmtId="0" fontId="3" fillId="2" borderId="0" xfId="0" applyFont="1" applyFill="1" applyAlignment="1">
      <alignment horizontal="left" vertical="center" wrapText="1"/>
    </xf>
    <xf numFmtId="0" fontId="16" fillId="2" borderId="0" xfId="0" applyFont="1" applyFill="1" applyAlignment="1">
      <alignment vertical="center"/>
    </xf>
    <xf numFmtId="0" fontId="3" fillId="2" borderId="0" xfId="0" applyFont="1" applyFill="1" applyAlignment="1">
      <alignment horizontal="right" vertical="top" indent="1"/>
    </xf>
    <xf numFmtId="0" fontId="3" fillId="2" borderId="0" xfId="0" applyFont="1" applyFill="1" applyAlignment="1">
      <alignment horizontal="right" vertical="center" indent="1"/>
    </xf>
    <xf numFmtId="0" fontId="2" fillId="2" borderId="0" xfId="0" applyFont="1" applyFill="1" applyAlignment="1">
      <alignment horizontal="left" vertical="top" wrapText="1"/>
    </xf>
    <xf numFmtId="49" fontId="17" fillId="2" borderId="29" xfId="0" applyNumberFormat="1" applyFont="1" applyFill="1" applyBorder="1" applyAlignment="1">
      <alignment horizontal="left" vertical="center" indent="1" shrinkToFit="1"/>
    </xf>
    <xf numFmtId="49" fontId="17" fillId="2" borderId="4" xfId="0" applyNumberFormat="1" applyFont="1" applyFill="1" applyBorder="1" applyAlignment="1">
      <alignment horizontal="left" vertical="center" indent="1" shrinkToFit="1"/>
    </xf>
    <xf numFmtId="49" fontId="17" fillId="2" borderId="39" xfId="0" applyNumberFormat="1" applyFont="1" applyFill="1" applyBorder="1" applyAlignment="1">
      <alignment horizontal="left" vertical="center" indent="1" shrinkToFit="1"/>
    </xf>
    <xf numFmtId="5" fontId="45" fillId="2" borderId="124" xfId="0" applyNumberFormat="1" applyFont="1" applyFill="1" applyBorder="1" applyAlignment="1">
      <alignment horizontal="left" vertical="top" indent="1" shrinkToFit="1"/>
    </xf>
    <xf numFmtId="5" fontId="45" fillId="2" borderId="125" xfId="0" applyNumberFormat="1" applyFont="1" applyFill="1" applyBorder="1" applyAlignment="1">
      <alignment horizontal="left" vertical="top" indent="1" shrinkToFit="1"/>
    </xf>
    <xf numFmtId="5" fontId="45" fillId="2" borderId="126" xfId="0" applyNumberFormat="1" applyFont="1" applyFill="1" applyBorder="1" applyAlignment="1">
      <alignment horizontal="left" vertical="top" indent="1" shrinkToFit="1"/>
    </xf>
    <xf numFmtId="0" fontId="3" fillId="2" borderId="77" xfId="0" applyFont="1" applyFill="1" applyBorder="1" applyAlignment="1">
      <alignment horizontal="left" vertical="center" wrapText="1" indent="1"/>
    </xf>
    <xf numFmtId="0" fontId="3" fillId="2" borderId="36" xfId="0" applyFont="1" applyFill="1" applyBorder="1" applyAlignment="1">
      <alignment horizontal="left" vertical="center" wrapText="1" indent="1"/>
    </xf>
    <xf numFmtId="0" fontId="3" fillId="2" borderId="37" xfId="0" applyFont="1" applyFill="1" applyBorder="1" applyAlignment="1">
      <alignment horizontal="left" vertical="center" wrapText="1" indent="1"/>
    </xf>
    <xf numFmtId="0" fontId="3" fillId="2" borderId="104" xfId="0" applyFont="1" applyFill="1" applyBorder="1" applyAlignment="1">
      <alignment horizontal="left" vertical="center" wrapText="1" indent="1"/>
    </xf>
    <xf numFmtId="0" fontId="3" fillId="2" borderId="105" xfId="0" applyFont="1" applyFill="1" applyBorder="1" applyAlignment="1">
      <alignment horizontal="left" vertical="center" wrapText="1" indent="1"/>
    </xf>
    <xf numFmtId="0" fontId="3" fillId="2" borderId="106" xfId="0" applyFont="1" applyFill="1" applyBorder="1" applyAlignment="1">
      <alignment horizontal="left" vertical="center" wrapText="1" indent="1"/>
    </xf>
    <xf numFmtId="0" fontId="3" fillId="2" borderId="29" xfId="0" applyFont="1" applyFill="1" applyBorder="1" applyAlignment="1">
      <alignment horizontal="left" vertical="center" indent="1"/>
    </xf>
    <xf numFmtId="0" fontId="3" fillId="2" borderId="4" xfId="0" applyFont="1" applyFill="1" applyBorder="1" applyAlignment="1">
      <alignment horizontal="left" vertical="center" indent="1"/>
    </xf>
    <xf numFmtId="0" fontId="3" fillId="2" borderId="39" xfId="0" applyFont="1" applyFill="1" applyBorder="1" applyAlignment="1">
      <alignment horizontal="left" vertical="center" indent="1"/>
    </xf>
    <xf numFmtId="0" fontId="8" fillId="2" borderId="90" xfId="0" applyFont="1" applyFill="1" applyBorder="1" applyAlignment="1" applyProtection="1">
      <alignment horizontal="left" vertical="center" indent="1"/>
      <protection locked="0"/>
    </xf>
    <xf numFmtId="0" fontId="8" fillId="2" borderId="11" xfId="0" applyFont="1" applyFill="1" applyBorder="1" applyAlignment="1" applyProtection="1">
      <alignment horizontal="left" vertical="center" indent="1"/>
      <protection locked="0"/>
    </xf>
    <xf numFmtId="0" fontId="8" fillId="2" borderId="81" xfId="0" applyFont="1" applyFill="1" applyBorder="1" applyAlignment="1" applyProtection="1">
      <alignment horizontal="left" vertical="center" indent="1"/>
      <protection locked="0"/>
    </xf>
    <xf numFmtId="0" fontId="2" fillId="2" borderId="95" xfId="0" applyFont="1" applyFill="1" applyBorder="1" applyAlignment="1">
      <alignment horizontal="distributed" vertical="center" indent="8"/>
    </xf>
    <xf numFmtId="0" fontId="2" fillId="2" borderId="96" xfId="0" applyFont="1" applyFill="1" applyBorder="1" applyAlignment="1">
      <alignment horizontal="distributed" vertical="center" indent="8"/>
    </xf>
    <xf numFmtId="0" fontId="2" fillId="2" borderId="97" xfId="0" applyFont="1" applyFill="1" applyBorder="1" applyAlignment="1">
      <alignment horizontal="distributed" vertical="center" indent="8"/>
    </xf>
    <xf numFmtId="14" fontId="3" fillId="2" borderId="68" xfId="0" applyNumberFormat="1" applyFont="1" applyFill="1" applyBorder="1" applyAlignment="1">
      <alignment horizontal="center" vertical="center" shrinkToFit="1"/>
    </xf>
    <xf numFmtId="14" fontId="3" fillId="2" borderId="69" xfId="0" applyNumberFormat="1" applyFont="1" applyFill="1" applyBorder="1" applyAlignment="1">
      <alignment horizontal="center" vertical="center" shrinkToFit="1"/>
    </xf>
    <xf numFmtId="14" fontId="3" fillId="2" borderId="70" xfId="0" applyNumberFormat="1" applyFont="1" applyFill="1" applyBorder="1" applyAlignment="1">
      <alignment horizontal="center" vertical="center" shrinkToFit="1"/>
    </xf>
    <xf numFmtId="14" fontId="2" fillId="2" borderId="66" xfId="0" applyNumberFormat="1" applyFont="1" applyFill="1" applyBorder="1" applyAlignment="1">
      <alignment horizontal="center" vertical="center"/>
    </xf>
    <xf numFmtId="14" fontId="3" fillId="2" borderId="71" xfId="0" applyNumberFormat="1" applyFont="1" applyFill="1" applyBorder="1" applyAlignment="1">
      <alignment horizontal="center" vertical="center" shrinkToFit="1"/>
    </xf>
    <xf numFmtId="0" fontId="2" fillId="2" borderId="0" xfId="0" applyFont="1" applyFill="1" applyAlignment="1">
      <alignment vertical="center"/>
    </xf>
    <xf numFmtId="0" fontId="7" fillId="2" borderId="0" xfId="0" applyFont="1" applyFill="1" applyAlignment="1">
      <alignment horizontal="left"/>
    </xf>
    <xf numFmtId="0" fontId="2" fillId="2" borderId="46" xfId="0" applyFont="1" applyFill="1" applyBorder="1" applyAlignment="1">
      <alignment horizontal="right" vertical="center" indent="1"/>
    </xf>
    <xf numFmtId="0" fontId="2" fillId="2" borderId="34" xfId="0" applyFont="1" applyFill="1" applyBorder="1" applyAlignment="1">
      <alignment horizontal="right" vertical="center" indent="1"/>
    </xf>
    <xf numFmtId="0" fontId="2" fillId="2" borderId="47" xfId="0" applyFont="1" applyFill="1" applyBorder="1" applyAlignment="1">
      <alignment horizontal="right" vertical="center" indent="1"/>
    </xf>
    <xf numFmtId="188" fontId="35" fillId="2" borderId="0" xfId="0" applyNumberFormat="1" applyFont="1" applyFill="1" applyAlignment="1" applyProtection="1">
      <alignment horizontal="center" vertical="center" shrinkToFit="1"/>
      <protection locked="0"/>
    </xf>
    <xf numFmtId="0" fontId="14" fillId="2" borderId="0" xfId="0" applyFont="1" applyFill="1" applyAlignment="1">
      <alignment horizontal="center" vertical="center"/>
    </xf>
    <xf numFmtId="0" fontId="35" fillId="2" borderId="0" xfId="0" applyFont="1" applyFill="1" applyAlignment="1">
      <alignment horizontal="center" vertical="top" shrinkToFit="1"/>
    </xf>
    <xf numFmtId="14" fontId="3" fillId="2" borderId="0" xfId="0" applyNumberFormat="1" applyFont="1" applyFill="1" applyAlignment="1">
      <alignment horizontal="center" vertical="center" shrinkToFit="1"/>
    </xf>
    <xf numFmtId="0" fontId="2" fillId="2" borderId="79" xfId="0" applyFont="1" applyFill="1" applyBorder="1" applyAlignment="1">
      <alignment horizontal="left" vertical="center"/>
    </xf>
    <xf numFmtId="0" fontId="2" fillId="2" borderId="9" xfId="0" applyFont="1" applyFill="1" applyBorder="1" applyAlignment="1">
      <alignment horizontal="left" vertical="center"/>
    </xf>
    <xf numFmtId="0" fontId="2" fillId="2" borderId="80" xfId="0" applyFont="1" applyFill="1" applyBorder="1" applyAlignment="1">
      <alignment horizontal="left" vertical="center"/>
    </xf>
    <xf numFmtId="0" fontId="3" fillId="2" borderId="87" xfId="0" applyFont="1" applyFill="1" applyBorder="1" applyAlignment="1">
      <alignment horizontal="center" vertical="center" textRotation="255" shrinkToFit="1"/>
    </xf>
    <xf numFmtId="0" fontId="3" fillId="2" borderId="85" xfId="0" applyFont="1" applyFill="1" applyBorder="1" applyAlignment="1">
      <alignment horizontal="center" vertical="center" textRotation="255" shrinkToFit="1"/>
    </xf>
    <xf numFmtId="0" fontId="3" fillId="2" borderId="88" xfId="0" applyFont="1" applyFill="1" applyBorder="1" applyAlignment="1">
      <alignment horizontal="center" vertical="center" textRotation="255" shrinkToFit="1"/>
    </xf>
    <xf numFmtId="0" fontId="5" fillId="2" borderId="45" xfId="0" applyFont="1" applyFill="1" applyBorder="1" applyAlignment="1">
      <alignment horizontal="center" vertical="center" wrapText="1"/>
    </xf>
    <xf numFmtId="0" fontId="5" fillId="2" borderId="21" xfId="0" applyFont="1" applyFill="1" applyBorder="1" applyAlignment="1">
      <alignment horizontal="center" vertical="center"/>
    </xf>
    <xf numFmtId="0" fontId="5" fillId="2" borderId="48"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2" fillId="2" borderId="95" xfId="0" applyFont="1" applyFill="1" applyBorder="1" applyAlignment="1">
      <alignment horizontal="distributed" vertical="center" indent="2"/>
    </xf>
    <xf numFmtId="0" fontId="2" fillId="2" borderId="97" xfId="0" applyFont="1" applyFill="1" applyBorder="1" applyAlignment="1">
      <alignment horizontal="distributed" vertical="center" indent="2"/>
    </xf>
    <xf numFmtId="0" fontId="5" fillId="2" borderId="3" xfId="0" applyFont="1" applyFill="1" applyBorder="1" applyAlignment="1">
      <alignment horizontal="left" vertical="center" indent="1" shrinkToFit="1"/>
    </xf>
    <xf numFmtId="0" fontId="5" fillId="2" borderId="17" xfId="0" applyFont="1" applyFill="1" applyBorder="1" applyAlignment="1">
      <alignment horizontal="left" vertical="center" indent="1" shrinkToFit="1"/>
    </xf>
    <xf numFmtId="0" fontId="3" fillId="2" borderId="29" xfId="0" applyFont="1" applyFill="1" applyBorder="1" applyAlignment="1">
      <alignment horizontal="left" vertical="center"/>
    </xf>
    <xf numFmtId="0" fontId="3" fillId="2" borderId="4" xfId="0" applyFont="1" applyFill="1" applyBorder="1" applyAlignment="1">
      <alignment horizontal="left" vertical="center"/>
    </xf>
    <xf numFmtId="0" fontId="3" fillId="2" borderId="28" xfId="0" applyFont="1" applyFill="1" applyBorder="1" applyAlignment="1">
      <alignment horizontal="left" vertical="center"/>
    </xf>
    <xf numFmtId="0" fontId="17" fillId="2" borderId="32" xfId="0" applyFont="1" applyFill="1" applyBorder="1" applyAlignment="1">
      <alignment horizontal="right" vertical="center" wrapText="1"/>
    </xf>
    <xf numFmtId="0" fontId="17" fillId="2" borderId="33" xfId="0" applyFont="1" applyFill="1" applyBorder="1" applyAlignment="1">
      <alignment horizontal="right" vertical="center" wrapText="1"/>
    </xf>
    <xf numFmtId="0" fontId="17" fillId="2" borderId="38" xfId="0" applyFont="1" applyFill="1" applyBorder="1" applyAlignment="1">
      <alignment horizontal="right" vertical="center" wrapText="1"/>
    </xf>
    <xf numFmtId="0" fontId="17" fillId="2" borderId="30" xfId="0" applyFont="1" applyFill="1" applyBorder="1" applyAlignment="1">
      <alignment horizontal="right" vertical="center" wrapText="1"/>
    </xf>
    <xf numFmtId="0" fontId="12" fillId="2" borderId="116" xfId="0" applyFont="1" applyFill="1" applyBorder="1" applyAlignment="1">
      <alignment horizontal="right" vertical="center"/>
    </xf>
    <xf numFmtId="0" fontId="12" fillId="2" borderId="34" xfId="0" applyFont="1" applyFill="1" applyBorder="1" applyAlignment="1">
      <alignment horizontal="right" vertical="center"/>
    </xf>
    <xf numFmtId="0" fontId="12" fillId="2" borderId="82" xfId="0" applyFont="1" applyFill="1" applyBorder="1" applyAlignment="1">
      <alignment horizontal="right" vertical="center"/>
    </xf>
    <xf numFmtId="0" fontId="12" fillId="2" borderId="25" xfId="0" applyFont="1" applyFill="1" applyBorder="1" applyAlignment="1">
      <alignment horizontal="right" vertical="center"/>
    </xf>
    <xf numFmtId="0" fontId="2" fillId="2" borderId="43" xfId="0" applyFont="1" applyFill="1" applyBorder="1" applyAlignment="1">
      <alignment horizontal="center" vertical="center"/>
    </xf>
    <xf numFmtId="0" fontId="2" fillId="2" borderId="49" xfId="0" applyFont="1" applyFill="1" applyBorder="1" applyAlignment="1">
      <alignment horizontal="center" vertical="center"/>
    </xf>
    <xf numFmtId="0" fontId="3" fillId="2" borderId="44" xfId="0" applyFont="1" applyFill="1" applyBorder="1" applyAlignment="1">
      <alignment horizontal="distributed" vertical="center" indent="2"/>
    </xf>
    <xf numFmtId="0" fontId="3" fillId="2" borderId="27" xfId="0" applyFont="1" applyFill="1" applyBorder="1" applyAlignment="1">
      <alignment horizontal="distributed" vertical="center" indent="2"/>
    </xf>
    <xf numFmtId="0" fontId="2" fillId="2" borderId="45" xfId="0" applyFont="1" applyFill="1" applyBorder="1" applyAlignment="1">
      <alignment horizontal="distributed" vertical="center" wrapText="1" indent="1"/>
    </xf>
    <xf numFmtId="0" fontId="2" fillId="2" borderId="21" xfId="0" applyFont="1" applyFill="1" applyBorder="1" applyAlignment="1">
      <alignment horizontal="distributed" vertical="center" indent="1"/>
    </xf>
    <xf numFmtId="0" fontId="2" fillId="2" borderId="46" xfId="0" applyFont="1" applyFill="1" applyBorder="1" applyAlignment="1">
      <alignment horizontal="distributed" vertical="center" indent="15"/>
    </xf>
    <xf numFmtId="0" fontId="2" fillId="2" borderId="34" xfId="0" applyFont="1" applyFill="1" applyBorder="1" applyAlignment="1">
      <alignment horizontal="distributed" vertical="center" indent="15"/>
    </xf>
    <xf numFmtId="0" fontId="2" fillId="2" borderId="47" xfId="0" applyFont="1" applyFill="1" applyBorder="1" applyAlignment="1">
      <alignment horizontal="distributed" vertical="center" indent="15"/>
    </xf>
    <xf numFmtId="0" fontId="3" fillId="2" borderId="44" xfId="0" applyFont="1" applyFill="1" applyBorder="1" applyAlignment="1">
      <alignment horizontal="center" vertical="center" textRotation="255" wrapText="1"/>
    </xf>
    <xf numFmtId="0" fontId="3" fillId="2" borderId="85" xfId="0" applyFont="1" applyFill="1" applyBorder="1" applyAlignment="1">
      <alignment horizontal="center" vertical="center" textRotation="255" wrapText="1"/>
    </xf>
    <xf numFmtId="0" fontId="3" fillId="2" borderId="27" xfId="0" applyFont="1" applyFill="1" applyBorder="1" applyAlignment="1">
      <alignment horizontal="center" vertical="center" textRotation="255" wrapText="1"/>
    </xf>
    <xf numFmtId="0" fontId="5" fillId="2" borderId="95" xfId="0" applyFont="1" applyFill="1" applyBorder="1" applyAlignment="1">
      <alignment horizontal="distributed" vertical="center" wrapText="1" indent="2"/>
    </xf>
    <xf numFmtId="0" fontId="5" fillId="2" borderId="97" xfId="0" applyFont="1" applyFill="1" applyBorder="1" applyAlignment="1">
      <alignment horizontal="distributed" vertical="center" wrapText="1" indent="2"/>
    </xf>
    <xf numFmtId="0" fontId="3" fillId="2" borderId="104" xfId="0" applyFont="1" applyFill="1" applyBorder="1" applyAlignment="1">
      <alignment horizontal="left" vertical="center" indent="1"/>
    </xf>
    <xf numFmtId="0" fontId="3" fillId="2" borderId="105" xfId="0" applyFont="1" applyFill="1" applyBorder="1" applyAlignment="1">
      <alignment horizontal="left" vertical="center" indent="1"/>
    </xf>
    <xf numFmtId="0" fontId="3" fillId="2" borderId="115" xfId="0" applyFont="1" applyFill="1" applyBorder="1" applyAlignment="1">
      <alignment horizontal="left" vertical="center" indent="1"/>
    </xf>
    <xf numFmtId="0" fontId="3" fillId="2" borderId="121" xfId="0" applyFont="1" applyFill="1" applyBorder="1" applyAlignment="1">
      <alignment horizontal="right" vertical="center" textRotation="255" wrapText="1"/>
    </xf>
    <xf numFmtId="0" fontId="3" fillId="2" borderId="93" xfId="0" applyFont="1" applyFill="1" applyBorder="1" applyAlignment="1">
      <alignment horizontal="right" vertical="center" textRotation="255" wrapText="1"/>
    </xf>
    <xf numFmtId="0" fontId="3" fillId="2" borderId="122" xfId="0" applyFont="1" applyFill="1" applyBorder="1" applyAlignment="1">
      <alignment horizontal="right" vertical="center" textRotation="255" wrapText="1"/>
    </xf>
    <xf numFmtId="0" fontId="13" fillId="2" borderId="35" xfId="0" applyFont="1" applyFill="1" applyBorder="1" applyAlignment="1" applyProtection="1">
      <alignment horizontal="left" vertical="center" indent="1"/>
      <protection locked="0"/>
    </xf>
    <xf numFmtId="0" fontId="13" fillId="2" borderId="117" xfId="0" applyFont="1" applyFill="1" applyBorder="1" applyAlignment="1" applyProtection="1">
      <alignment horizontal="left" vertical="center" indent="1"/>
      <protection locked="0"/>
    </xf>
    <xf numFmtId="49" fontId="3" fillId="2" borderId="79" xfId="0" applyNumberFormat="1" applyFont="1" applyFill="1" applyBorder="1" applyAlignment="1">
      <alignment horizontal="center" vertical="center" shrinkToFit="1"/>
    </xf>
    <xf numFmtId="49" fontId="3" fillId="2" borderId="9" xfId="0" applyNumberFormat="1" applyFont="1" applyFill="1" applyBorder="1" applyAlignment="1">
      <alignment horizontal="center" vertical="center" shrinkToFit="1"/>
    </xf>
    <xf numFmtId="49" fontId="3" fillId="2" borderId="8" xfId="0" applyNumberFormat="1" applyFont="1" applyFill="1" applyBorder="1" applyAlignment="1">
      <alignment horizontal="center" vertical="center"/>
    </xf>
    <xf numFmtId="49" fontId="3" fillId="2" borderId="100" xfId="0" applyNumberFormat="1" applyFont="1" applyFill="1" applyBorder="1" applyAlignment="1">
      <alignment horizontal="center" vertical="center"/>
    </xf>
    <xf numFmtId="0" fontId="23" fillId="2" borderId="0" xfId="0" applyFont="1" applyFill="1" applyAlignment="1">
      <alignment horizontal="right" vertical="top" wrapText="1" indent="1"/>
    </xf>
    <xf numFmtId="0" fontId="17" fillId="2" borderId="98" xfId="0" applyFont="1" applyFill="1" applyBorder="1" applyAlignment="1">
      <alignment horizontal="right" vertical="center" wrapText="1"/>
    </xf>
    <xf numFmtId="0" fontId="17" fillId="2" borderId="99" xfId="0" applyFont="1" applyFill="1" applyBorder="1" applyAlignment="1">
      <alignment horizontal="right" vertical="center" wrapText="1"/>
    </xf>
    <xf numFmtId="0" fontId="20" fillId="2" borderId="77" xfId="0" applyFont="1" applyFill="1" applyBorder="1" applyAlignment="1">
      <alignment horizontal="left" vertical="center" wrapText="1" indent="1"/>
    </xf>
    <xf numFmtId="0" fontId="20" fillId="2" borderId="36" xfId="0" applyFont="1" applyFill="1" applyBorder="1" applyAlignment="1">
      <alignment horizontal="left" vertical="center" wrapText="1" indent="1"/>
    </xf>
    <xf numFmtId="0" fontId="20" fillId="2" borderId="37" xfId="0" applyFont="1" applyFill="1" applyBorder="1" applyAlignment="1">
      <alignment horizontal="left" vertical="center" wrapText="1" indent="1"/>
    </xf>
    <xf numFmtId="0" fontId="2" fillId="2" borderId="29" xfId="0" applyFont="1" applyFill="1" applyBorder="1" applyAlignment="1">
      <alignment horizontal="left" vertical="center" indent="1"/>
    </xf>
    <xf numFmtId="0" fontId="2" fillId="2" borderId="4" xfId="0" applyFont="1" applyFill="1" applyBorder="1" applyAlignment="1">
      <alignment horizontal="left" vertical="center" indent="1"/>
    </xf>
    <xf numFmtId="0" fontId="2" fillId="2" borderId="39" xfId="0" applyFont="1" applyFill="1" applyBorder="1" applyAlignment="1">
      <alignment horizontal="left" vertical="center" indent="1"/>
    </xf>
    <xf numFmtId="0" fontId="10" fillId="2" borderId="79" xfId="0" applyFont="1" applyFill="1" applyBorder="1" applyAlignment="1">
      <alignment horizontal="left" vertical="center" indent="1"/>
    </xf>
    <xf numFmtId="0" fontId="10" fillId="2" borderId="9" xfId="0" applyFont="1" applyFill="1" applyBorder="1" applyAlignment="1">
      <alignment horizontal="left" vertical="center" indent="1"/>
    </xf>
    <xf numFmtId="0" fontId="10" fillId="2" borderId="100" xfId="0" applyFont="1" applyFill="1" applyBorder="1" applyAlignment="1">
      <alignment horizontal="left" vertical="center" indent="1"/>
    </xf>
    <xf numFmtId="0" fontId="9" fillId="2" borderId="79" xfId="0" applyFont="1" applyFill="1" applyBorder="1" applyAlignment="1">
      <alignment horizontal="left" vertical="center" indent="1"/>
    </xf>
    <xf numFmtId="0" fontId="9" fillId="2" borderId="9" xfId="0" applyFont="1" applyFill="1" applyBorder="1" applyAlignment="1">
      <alignment horizontal="left" vertical="center" indent="1"/>
    </xf>
    <xf numFmtId="0" fontId="9" fillId="2" borderId="80" xfId="0" applyFont="1" applyFill="1" applyBorder="1" applyAlignment="1">
      <alignment horizontal="left" vertical="center" indent="1"/>
    </xf>
    <xf numFmtId="0" fontId="20" fillId="2" borderId="104" xfId="0" applyFont="1" applyFill="1" applyBorder="1" applyAlignment="1">
      <alignment horizontal="left" vertical="center" wrapText="1" indent="1"/>
    </xf>
    <xf numFmtId="0" fontId="20" fillId="2" borderId="105" xfId="0" applyFont="1" applyFill="1" applyBorder="1" applyAlignment="1">
      <alignment horizontal="left" vertical="center" wrapText="1" indent="1"/>
    </xf>
    <xf numFmtId="0" fontId="20" fillId="2" borderId="106" xfId="0" applyFont="1" applyFill="1" applyBorder="1" applyAlignment="1">
      <alignment horizontal="left" vertical="center" wrapText="1" indent="1"/>
    </xf>
    <xf numFmtId="0" fontId="20" fillId="2" borderId="29" xfId="0" applyFont="1" applyFill="1" applyBorder="1" applyAlignment="1">
      <alignment horizontal="left" vertical="center" indent="1"/>
    </xf>
    <xf numFmtId="0" fontId="20" fillId="2" borderId="4" xfId="0" applyFont="1" applyFill="1" applyBorder="1" applyAlignment="1">
      <alignment horizontal="left" vertical="center" indent="1"/>
    </xf>
    <xf numFmtId="0" fontId="20" fillId="2" borderId="28" xfId="0" applyFont="1" applyFill="1" applyBorder="1" applyAlignment="1">
      <alignment horizontal="left" vertical="center" indent="1"/>
    </xf>
    <xf numFmtId="0" fontId="9" fillId="2" borderId="29" xfId="0" applyFont="1" applyFill="1" applyBorder="1" applyAlignment="1">
      <alignment horizontal="left" vertical="center" indent="1"/>
    </xf>
    <xf numFmtId="0" fontId="9" fillId="2" borderId="4" xfId="0" applyFont="1" applyFill="1" applyBorder="1" applyAlignment="1">
      <alignment horizontal="left" vertical="center" indent="1"/>
    </xf>
    <xf numFmtId="0" fontId="9" fillId="2" borderId="39" xfId="0" applyFont="1" applyFill="1" applyBorder="1" applyAlignment="1">
      <alignment horizontal="left" vertical="center" indent="1"/>
    </xf>
    <xf numFmtId="0" fontId="28" fillId="2" borderId="29" xfId="0" applyFont="1" applyFill="1" applyBorder="1" applyAlignment="1">
      <alignment horizontal="left" vertical="center" indent="1" shrinkToFit="1"/>
    </xf>
    <xf numFmtId="0" fontId="28" fillId="2" borderId="4" xfId="0" applyFont="1" applyFill="1" applyBorder="1" applyAlignment="1">
      <alignment horizontal="left" vertical="center" indent="1" shrinkToFit="1"/>
    </xf>
    <xf numFmtId="0" fontId="28" fillId="2" borderId="39" xfId="0" applyFont="1" applyFill="1" applyBorder="1" applyAlignment="1">
      <alignment horizontal="left" vertical="center" indent="1" shrinkToFit="1"/>
    </xf>
    <xf numFmtId="0" fontId="7" fillId="2" borderId="101" xfId="0" applyFont="1" applyFill="1" applyBorder="1" applyAlignment="1">
      <alignment horizontal="center" vertical="center" shrinkToFit="1"/>
    </xf>
    <xf numFmtId="0" fontId="7" fillId="2" borderId="102" xfId="0" applyFont="1" applyFill="1" applyBorder="1" applyAlignment="1">
      <alignment horizontal="center" vertical="center" shrinkToFit="1"/>
    </xf>
    <xf numFmtId="0" fontId="7" fillId="2" borderId="103" xfId="0" applyFont="1" applyFill="1" applyBorder="1" applyAlignment="1">
      <alignment horizontal="center" vertical="center" shrinkToFit="1"/>
    </xf>
    <xf numFmtId="0" fontId="28" fillId="2" borderId="41" xfId="0" applyFont="1" applyFill="1" applyBorder="1" applyAlignment="1">
      <alignment horizontal="left" vertical="center" indent="1"/>
    </xf>
    <xf numFmtId="0" fontId="28" fillId="2" borderId="40" xfId="0" applyFont="1" applyFill="1" applyBorder="1" applyAlignment="1">
      <alignment horizontal="left" vertical="center" indent="1"/>
    </xf>
    <xf numFmtId="0" fontId="28" fillId="2" borderId="42" xfId="0" applyFont="1" applyFill="1" applyBorder="1" applyAlignment="1">
      <alignment horizontal="left" vertical="center" indent="1"/>
    </xf>
    <xf numFmtId="0" fontId="20" fillId="2" borderId="104" xfId="0" applyFont="1" applyFill="1" applyBorder="1" applyAlignment="1">
      <alignment horizontal="left" vertical="center" indent="1"/>
    </xf>
    <xf numFmtId="0" fontId="20" fillId="2" borderId="105" xfId="0" applyFont="1" applyFill="1" applyBorder="1" applyAlignment="1">
      <alignment horizontal="left" vertical="center" indent="1"/>
    </xf>
    <xf numFmtId="0" fontId="20" fillId="2" borderId="115" xfId="0" applyFont="1" applyFill="1" applyBorder="1" applyAlignment="1">
      <alignment horizontal="left" vertical="center" indent="1"/>
    </xf>
    <xf numFmtId="0" fontId="20" fillId="2" borderId="79" xfId="0" applyFont="1" applyFill="1" applyBorder="1" applyAlignment="1">
      <alignment horizontal="left" vertical="center" indent="1" shrinkToFit="1"/>
    </xf>
    <xf numFmtId="0" fontId="20" fillId="2" borderId="9" xfId="0" applyFont="1" applyFill="1" applyBorder="1" applyAlignment="1">
      <alignment horizontal="left" vertical="center" indent="1" shrinkToFit="1"/>
    </xf>
    <xf numFmtId="49" fontId="20" fillId="2" borderId="8" xfId="0" applyNumberFormat="1" applyFont="1" applyFill="1" applyBorder="1" applyAlignment="1">
      <alignment horizontal="left" vertical="center" indent="1"/>
    </xf>
    <xf numFmtId="49" fontId="20" fillId="2" borderId="100" xfId="0" applyNumberFormat="1" applyFont="1" applyFill="1" applyBorder="1" applyAlignment="1">
      <alignment horizontal="left" vertical="center" indent="1"/>
    </xf>
    <xf numFmtId="0" fontId="19" fillId="2" borderId="0" xfId="0" applyFont="1" applyFill="1" applyAlignment="1">
      <alignment horizontal="distributed" vertical="center" shrinkToFit="1"/>
    </xf>
    <xf numFmtId="0" fontId="15" fillId="2" borderId="0" xfId="0" applyFont="1" applyFill="1" applyAlignment="1">
      <alignment horizontal="center" vertical="center" shrinkToFit="1"/>
    </xf>
    <xf numFmtId="0" fontId="30" fillId="2" borderId="66" xfId="0" applyFont="1" applyFill="1" applyBorder="1" applyAlignment="1">
      <alignment horizontal="distributed" vertical="center" justifyLastLine="1"/>
    </xf>
    <xf numFmtId="49" fontId="5" fillId="2" borderId="3" xfId="0" applyNumberFormat="1" applyFont="1" applyFill="1" applyBorder="1" applyAlignment="1">
      <alignment horizontal="center" vertical="center" shrinkToFit="1"/>
    </xf>
    <xf numFmtId="49" fontId="5" fillId="2" borderId="17" xfId="0" applyNumberFormat="1" applyFont="1" applyFill="1" applyBorder="1" applyAlignment="1">
      <alignment horizontal="center" vertical="center" shrinkToFit="1"/>
    </xf>
    <xf numFmtId="49" fontId="5" fillId="2" borderId="6" xfId="0" applyNumberFormat="1" applyFont="1" applyFill="1" applyBorder="1" applyAlignment="1">
      <alignment horizontal="center" vertical="center" shrinkToFit="1"/>
    </xf>
    <xf numFmtId="49" fontId="5" fillId="2" borderId="18" xfId="0" applyNumberFormat="1" applyFont="1" applyFill="1" applyBorder="1" applyAlignment="1">
      <alignment horizontal="center" vertical="center" shrinkToFit="1"/>
    </xf>
    <xf numFmtId="0" fontId="7" fillId="2" borderId="0" xfId="0" quotePrefix="1" applyFont="1" applyFill="1" applyAlignment="1">
      <alignment horizontal="left"/>
    </xf>
    <xf numFmtId="49" fontId="5" fillId="2" borderId="8" xfId="0" applyNumberFormat="1" applyFont="1" applyFill="1" applyBorder="1" applyAlignment="1">
      <alignment horizontal="center" vertical="center" shrinkToFit="1"/>
    </xf>
    <xf numFmtId="49" fontId="5" fillId="2" borderId="19" xfId="0" applyNumberFormat="1" applyFont="1" applyFill="1" applyBorder="1" applyAlignment="1">
      <alignment horizontal="center" vertical="center" shrinkToFit="1"/>
    </xf>
    <xf numFmtId="49" fontId="5" fillId="2" borderId="61" xfId="0" applyNumberFormat="1" applyFont="1" applyFill="1" applyBorder="1" applyAlignment="1">
      <alignment horizontal="center" vertical="center" shrinkToFit="1"/>
    </xf>
    <xf numFmtId="49" fontId="5" fillId="2" borderId="63" xfId="0" applyNumberFormat="1" applyFont="1" applyFill="1" applyBorder="1" applyAlignment="1">
      <alignment horizontal="center" vertical="center" shrinkToFit="1"/>
    </xf>
    <xf numFmtId="0" fontId="7" fillId="2" borderId="0" xfId="0" applyFont="1" applyFill="1" applyAlignment="1">
      <alignment horizontal="right" vertical="center"/>
    </xf>
    <xf numFmtId="5" fontId="15" fillId="2" borderId="0" xfId="0" applyNumberFormat="1" applyFont="1" applyFill="1" applyAlignment="1">
      <alignment horizontal="left" vertical="top" shrinkToFit="1"/>
    </xf>
  </cellXfs>
  <cellStyles count="1">
    <cellStyle name="標準" xfId="0" builtinId="0"/>
  </cellStyles>
  <dxfs count="20">
    <dxf>
      <font>
        <color theme="0"/>
      </font>
    </dxf>
    <dxf>
      <font>
        <color theme="0"/>
      </font>
    </dxf>
    <dxf>
      <font>
        <b/>
        <i val="0"/>
        <color rgb="FFFF0000"/>
      </font>
    </dxf>
    <dxf>
      <font>
        <b/>
        <i val="0"/>
        <color rgb="FFFF0000"/>
      </font>
    </dxf>
    <dxf>
      <font>
        <color theme="0"/>
      </font>
    </dxf>
    <dxf>
      <font>
        <color theme="0"/>
      </font>
    </dxf>
    <dxf>
      <font>
        <b/>
        <i val="0"/>
        <color theme="0"/>
      </font>
      <fill>
        <patternFill>
          <bgColor rgb="FFFF0000"/>
        </patternFill>
      </fill>
    </dxf>
    <dxf>
      <font>
        <b/>
        <i val="0"/>
        <color rgb="FFFF0000"/>
      </font>
    </dxf>
    <dxf>
      <font>
        <color theme="0"/>
      </font>
    </dxf>
    <dxf>
      <font>
        <color theme="0"/>
      </font>
    </dxf>
    <dxf>
      <font>
        <b/>
        <i val="0"/>
        <color theme="0"/>
      </font>
      <fill>
        <patternFill>
          <bgColor rgb="FFFF0000"/>
        </patternFill>
      </fill>
    </dxf>
    <dxf>
      <font>
        <b/>
        <i val="0"/>
        <color rgb="FFFF0000"/>
      </font>
    </dxf>
    <dxf>
      <font>
        <color theme="0"/>
      </font>
    </dxf>
    <dxf>
      <font>
        <color theme="0"/>
      </font>
    </dxf>
    <dxf>
      <font>
        <b/>
        <i val="0"/>
        <color theme="0"/>
      </font>
      <fill>
        <patternFill>
          <bgColor rgb="FFFF0000"/>
        </patternFill>
      </fill>
    </dxf>
    <dxf>
      <font>
        <b/>
        <i val="0"/>
        <color rgb="FFFF0000"/>
      </font>
    </dxf>
    <dxf>
      <font>
        <color theme="0"/>
      </font>
    </dxf>
    <dxf>
      <font>
        <color theme="0"/>
      </font>
    </dxf>
    <dxf>
      <font>
        <b/>
        <i val="0"/>
        <color theme="0"/>
      </font>
      <fill>
        <patternFill>
          <bgColor rgb="FFFF0000"/>
        </patternFill>
      </fill>
    </dxf>
    <dxf>
      <font>
        <b/>
        <i val="0"/>
        <color rgb="FFFF0000"/>
      </font>
    </dxf>
  </dxfs>
  <tableStyles count="0" defaultTableStyle="TableStyleMedium9" defaultPivotStyle="PivotStyleLight16"/>
  <colors>
    <mruColors>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11</xdr:col>
      <xdr:colOff>204152</xdr:colOff>
      <xdr:row>27</xdr:row>
      <xdr:rowOff>79374</xdr:rowOff>
    </xdr:from>
    <xdr:to>
      <xdr:col>12</xdr:col>
      <xdr:colOff>494665</xdr:colOff>
      <xdr:row>28</xdr:row>
      <xdr:rowOff>183515</xdr:rowOff>
    </xdr:to>
    <xdr:sp macro="" textlink="">
      <xdr:nvSpPr>
        <xdr:cNvPr id="11" name="吹き出し: 角を丸めた四角形 10">
          <a:extLst>
            <a:ext uri="{FF2B5EF4-FFF2-40B4-BE49-F238E27FC236}">
              <a16:creationId xmlns:a16="http://schemas.microsoft.com/office/drawing/2014/main" id="{B589DEAE-2FD9-4AED-8176-116C2CFCB987}"/>
            </a:ext>
          </a:extLst>
        </xdr:cNvPr>
        <xdr:cNvSpPr/>
      </xdr:nvSpPr>
      <xdr:spPr>
        <a:xfrm>
          <a:off x="9999027" y="9382124"/>
          <a:ext cx="1449388" cy="461329"/>
        </a:xfrm>
        <a:prstGeom prst="wedgeRoundRectCallout">
          <a:avLst>
            <a:gd name="adj1" fmla="val -22833"/>
            <a:gd name="adj2" fmla="val 752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メイリオ" panose="020B0604030504040204" pitchFamily="50" charset="-128"/>
              <a:ea typeface="メイリオ" panose="020B0604030504040204" pitchFamily="50" charset="-128"/>
            </a:rPr>
            <a:t>■記入例</a:t>
          </a:r>
          <a:endParaRPr kumimoji="1" lang="en-US" altLang="ja-JP" sz="1200">
            <a:latin typeface="メイリオ" panose="020B0604030504040204" pitchFamily="50" charset="-128"/>
            <a:ea typeface="メイリオ" panose="020B0604030504040204" pitchFamily="50" charset="-128"/>
          </a:endParaRPr>
        </a:p>
        <a:p>
          <a:pPr algn="l"/>
          <a:r>
            <a:rPr kumimoji="1" lang="ja-JP" altLang="en-US" sz="1200">
              <a:latin typeface="メイリオ" panose="020B0604030504040204" pitchFamily="50" charset="-128"/>
              <a:ea typeface="メイリオ" panose="020B0604030504040204" pitchFamily="50" charset="-128"/>
            </a:rPr>
            <a:t>複数チーム</a:t>
          </a:r>
          <a:r>
            <a:rPr kumimoji="1" lang="en-US" altLang="ja-JP" sz="1200">
              <a:latin typeface="メイリオ" panose="020B0604030504040204" pitchFamily="50" charset="-128"/>
              <a:ea typeface="メイリオ" panose="020B0604030504040204" pitchFamily="50" charset="-128"/>
            </a:rPr>
            <a:t>(A5</a:t>
          </a:r>
          <a:r>
            <a:rPr kumimoji="1" lang="ja-JP" altLang="en-US" sz="1200">
              <a:latin typeface="メイリオ" panose="020B0604030504040204" pitchFamily="50" charset="-128"/>
              <a:ea typeface="メイリオ" panose="020B0604030504040204" pitchFamily="50" charset="-128"/>
            </a:rPr>
            <a:t>名</a:t>
          </a:r>
          <a:r>
            <a:rPr kumimoji="1" lang="en-US" altLang="ja-JP" sz="1200">
              <a:latin typeface="メイリオ" panose="020B0604030504040204" pitchFamily="50" charset="-128"/>
              <a:ea typeface="メイリオ" panose="020B0604030504040204" pitchFamily="50" charset="-128"/>
            </a:rPr>
            <a:t>,B6</a:t>
          </a:r>
          <a:r>
            <a:rPr kumimoji="1" lang="ja-JP" altLang="en-US" sz="1200">
              <a:latin typeface="メイリオ" panose="020B0604030504040204" pitchFamily="50" charset="-128"/>
              <a:ea typeface="メイリオ" panose="020B0604030504040204" pitchFamily="50" charset="-128"/>
            </a:rPr>
            <a:t>名</a:t>
          </a:r>
          <a:r>
            <a:rPr kumimoji="1" lang="en-US" altLang="ja-JP" sz="1200">
              <a:latin typeface="メイリオ" panose="020B0604030504040204" pitchFamily="50" charset="-128"/>
              <a:ea typeface="メイリオ" panose="020B0604030504040204" pitchFamily="50" charset="-128"/>
            </a:rPr>
            <a:t>,C9</a:t>
          </a:r>
          <a:r>
            <a:rPr kumimoji="1" lang="ja-JP" altLang="en-US" sz="1200">
              <a:latin typeface="メイリオ" panose="020B0604030504040204" pitchFamily="50" charset="-128"/>
              <a:ea typeface="メイリオ" panose="020B0604030504040204" pitchFamily="50" charset="-128"/>
            </a:rPr>
            <a:t>名</a:t>
          </a:r>
          <a:r>
            <a:rPr kumimoji="1" lang="en-US" altLang="ja-JP" sz="1200">
              <a:latin typeface="メイリオ" panose="020B0604030504040204" pitchFamily="50" charset="-128"/>
              <a:ea typeface="メイリオ" panose="020B0604030504040204" pitchFamily="50" charset="-128"/>
            </a:rPr>
            <a:t>)</a:t>
          </a:r>
          <a:r>
            <a:rPr kumimoji="1" lang="ja-JP" altLang="en-US" sz="1200">
              <a:latin typeface="メイリオ" panose="020B0604030504040204" pitchFamily="50" charset="-128"/>
              <a:ea typeface="メイリオ" panose="020B0604030504040204" pitchFamily="50" charset="-128"/>
            </a:rPr>
            <a:t>の場合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5454650</xdr:colOff>
      <xdr:row>42</xdr:row>
      <xdr:rowOff>158750</xdr:rowOff>
    </xdr:from>
    <xdr:to>
      <xdr:col>3</xdr:col>
      <xdr:colOff>6934200</xdr:colOff>
      <xdr:row>44</xdr:row>
      <xdr:rowOff>133350</xdr:rowOff>
    </xdr:to>
    <xdr:sp macro="" textlink="">
      <xdr:nvSpPr>
        <xdr:cNvPr id="2" name="テキスト ボックス 1">
          <a:extLst>
            <a:ext uri="{FF2B5EF4-FFF2-40B4-BE49-F238E27FC236}">
              <a16:creationId xmlns:a16="http://schemas.microsoft.com/office/drawing/2014/main" id="{FED054FA-D098-6BA5-4B1B-EA7147C732D0}"/>
            </a:ext>
          </a:extLst>
        </xdr:cNvPr>
        <xdr:cNvSpPr txBox="1"/>
      </xdr:nvSpPr>
      <xdr:spPr>
        <a:xfrm>
          <a:off x="6369050" y="11779250"/>
          <a:ext cx="1479550" cy="431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次頁へつづく</a:t>
          </a:r>
          <a:r>
            <a:rPr kumimoji="1" lang="en-US" altLang="ja-JP" sz="1100">
              <a:latin typeface="メイリオ" panose="020B0604030504040204" pitchFamily="50" charset="-128"/>
              <a:ea typeface="メイリオ" panose="020B0604030504040204" pitchFamily="50" charset="-128"/>
            </a:rPr>
            <a:t>)</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1959430</xdr:colOff>
          <xdr:row>26</xdr:row>
          <xdr:rowOff>72570</xdr:rowOff>
        </xdr:from>
        <xdr:to>
          <xdr:col>14</xdr:col>
          <xdr:colOff>386442</xdr:colOff>
          <xdr:row>29</xdr:row>
          <xdr:rowOff>181428</xdr:rowOff>
        </xdr:to>
        <xdr:pic>
          <xdr:nvPicPr>
            <xdr:cNvPr id="7" name="図 6">
              <a:extLst>
                <a:ext uri="{FF2B5EF4-FFF2-40B4-BE49-F238E27FC236}">
                  <a16:creationId xmlns:a16="http://schemas.microsoft.com/office/drawing/2014/main" id="{9A5B9875-E098-7B2D-5407-34BB14385ABE}"/>
                </a:ext>
              </a:extLst>
            </xdr:cNvPr>
            <xdr:cNvPicPr>
              <a:picLocks noChangeAspect="1" noChangeArrowheads="1"/>
              <a:extLst>
                <a:ext uri="{84589F7E-364E-4C9E-8A38-B11213B215E9}">
                  <a14:cameraTool cellRange="$Q$28:$T$30" spid="_x0000_s10037"/>
                </a:ext>
              </a:extLst>
            </xdr:cNvPicPr>
          </xdr:nvPicPr>
          <xdr:blipFill>
            <a:blip xmlns:r="http://schemas.openxmlformats.org/officeDocument/2006/relationships" r:embed="rId1"/>
            <a:srcRect/>
            <a:stretch>
              <a:fillRect/>
            </a:stretch>
          </xdr:blipFill>
          <xdr:spPr bwMode="auto">
            <a:xfrm>
              <a:off x="11257644" y="8245927"/>
              <a:ext cx="2717799" cy="97064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535209</xdr:colOff>
      <xdr:row>2</xdr:row>
      <xdr:rowOff>18145</xdr:rowOff>
    </xdr:from>
    <xdr:to>
      <xdr:col>19</xdr:col>
      <xdr:colOff>498924</xdr:colOff>
      <xdr:row>2</xdr:row>
      <xdr:rowOff>317502</xdr:rowOff>
    </xdr:to>
    <xdr:sp macro="" textlink="">
      <xdr:nvSpPr>
        <xdr:cNvPr id="2" name="テキスト ボックス 1">
          <a:extLst>
            <a:ext uri="{FF2B5EF4-FFF2-40B4-BE49-F238E27FC236}">
              <a16:creationId xmlns:a16="http://schemas.microsoft.com/office/drawing/2014/main" id="{B05596C7-78EC-049F-45AE-091DEE87C58F}"/>
            </a:ext>
          </a:extLst>
        </xdr:cNvPr>
        <xdr:cNvSpPr txBox="1"/>
      </xdr:nvSpPr>
      <xdr:spPr>
        <a:xfrm>
          <a:off x="15493995" y="625931"/>
          <a:ext cx="1569358" cy="299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latin typeface="メイリオ" panose="020B0604030504040204" pitchFamily="50" charset="-128"/>
              <a:ea typeface="メイリオ" panose="020B0604030504040204" pitchFamily="50" charset="-128"/>
            </a:rPr>
            <a:t>↑いづれかに○印を記入↑</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1959430</xdr:colOff>
          <xdr:row>26</xdr:row>
          <xdr:rowOff>72570</xdr:rowOff>
        </xdr:from>
        <xdr:to>
          <xdr:col>14</xdr:col>
          <xdr:colOff>154216</xdr:colOff>
          <xdr:row>28</xdr:row>
          <xdr:rowOff>226785</xdr:rowOff>
        </xdr:to>
        <xdr:pic>
          <xdr:nvPicPr>
            <xdr:cNvPr id="2" name="図 1">
              <a:extLst>
                <a:ext uri="{FF2B5EF4-FFF2-40B4-BE49-F238E27FC236}">
                  <a16:creationId xmlns:a16="http://schemas.microsoft.com/office/drawing/2014/main" id="{4578C558-9ED3-4FA3-9743-1DE023F60431}"/>
                </a:ext>
              </a:extLst>
            </xdr:cNvPr>
            <xdr:cNvPicPr>
              <a:picLocks noChangeAspect="1" noChangeArrowheads="1"/>
              <a:extLst>
                <a:ext uri="{84589F7E-364E-4C9E-8A38-B11213B215E9}">
                  <a14:cameraTool cellRange="$Q$28:$T$30" spid="_x0000_s50196"/>
                </a:ext>
              </a:extLst>
            </xdr:cNvPicPr>
          </xdr:nvPicPr>
          <xdr:blipFill>
            <a:blip xmlns:r="http://schemas.openxmlformats.org/officeDocument/2006/relationships" r:embed="rId1"/>
            <a:srcRect/>
            <a:stretch>
              <a:fillRect/>
            </a:stretch>
          </xdr:blipFill>
          <xdr:spPr bwMode="auto">
            <a:xfrm>
              <a:off x="11411859" y="8617856"/>
              <a:ext cx="2485571" cy="762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1959430</xdr:colOff>
          <xdr:row>26</xdr:row>
          <xdr:rowOff>72570</xdr:rowOff>
        </xdr:from>
        <xdr:to>
          <xdr:col>14</xdr:col>
          <xdr:colOff>154216</xdr:colOff>
          <xdr:row>28</xdr:row>
          <xdr:rowOff>226785</xdr:rowOff>
        </xdr:to>
        <xdr:pic>
          <xdr:nvPicPr>
            <xdr:cNvPr id="2" name="図 1">
              <a:extLst>
                <a:ext uri="{FF2B5EF4-FFF2-40B4-BE49-F238E27FC236}">
                  <a16:creationId xmlns:a16="http://schemas.microsoft.com/office/drawing/2014/main" id="{2BC14823-864F-4EDF-8513-D4ADE34288BA}"/>
                </a:ext>
              </a:extLst>
            </xdr:cNvPr>
            <xdr:cNvPicPr>
              <a:picLocks noChangeAspect="1" noChangeArrowheads="1"/>
              <a:extLst>
                <a:ext uri="{84589F7E-364E-4C9E-8A38-B11213B215E9}">
                  <a14:cameraTool cellRange="$Q$28:$T$30" spid="_x0000_s51219"/>
                </a:ext>
              </a:extLst>
            </xdr:cNvPicPr>
          </xdr:nvPicPr>
          <xdr:blipFill>
            <a:blip xmlns:r="http://schemas.openxmlformats.org/officeDocument/2006/relationships" r:embed="rId1"/>
            <a:srcRect/>
            <a:stretch>
              <a:fillRect/>
            </a:stretch>
          </xdr:blipFill>
          <xdr:spPr bwMode="auto">
            <a:xfrm>
              <a:off x="11411859" y="8617856"/>
              <a:ext cx="2485571" cy="762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1959430</xdr:colOff>
          <xdr:row>26</xdr:row>
          <xdr:rowOff>72570</xdr:rowOff>
        </xdr:from>
        <xdr:to>
          <xdr:col>14</xdr:col>
          <xdr:colOff>154216</xdr:colOff>
          <xdr:row>28</xdr:row>
          <xdr:rowOff>226785</xdr:rowOff>
        </xdr:to>
        <xdr:pic>
          <xdr:nvPicPr>
            <xdr:cNvPr id="2" name="図 1">
              <a:extLst>
                <a:ext uri="{FF2B5EF4-FFF2-40B4-BE49-F238E27FC236}">
                  <a16:creationId xmlns:a16="http://schemas.microsoft.com/office/drawing/2014/main" id="{05AC2CFD-2475-4700-A986-AAB4E00378FD}"/>
                </a:ext>
              </a:extLst>
            </xdr:cNvPr>
            <xdr:cNvPicPr>
              <a:picLocks noChangeAspect="1" noChangeArrowheads="1"/>
              <a:extLst>
                <a:ext uri="{84589F7E-364E-4C9E-8A38-B11213B215E9}">
                  <a14:cameraTool cellRange="$Q$28:$T$30" spid="_x0000_s52243"/>
                </a:ext>
              </a:extLst>
            </xdr:cNvPicPr>
          </xdr:nvPicPr>
          <xdr:blipFill>
            <a:blip xmlns:r="http://schemas.openxmlformats.org/officeDocument/2006/relationships" r:embed="rId1"/>
            <a:srcRect/>
            <a:stretch>
              <a:fillRect/>
            </a:stretch>
          </xdr:blipFill>
          <xdr:spPr bwMode="auto">
            <a:xfrm>
              <a:off x="11411859" y="8617856"/>
              <a:ext cx="2485571" cy="762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0</xdr:colOff>
      <xdr:row>34</xdr:row>
      <xdr:rowOff>0</xdr:rowOff>
    </xdr:from>
    <xdr:to>
      <xdr:col>12</xdr:col>
      <xdr:colOff>495300</xdr:colOff>
      <xdr:row>52</xdr:row>
      <xdr:rowOff>22860</xdr:rowOff>
    </xdr:to>
    <xdr:sp macro="" textlink="">
      <xdr:nvSpPr>
        <xdr:cNvPr id="3" name="テキスト ボックス 2">
          <a:extLst>
            <a:ext uri="{FF2B5EF4-FFF2-40B4-BE49-F238E27FC236}">
              <a16:creationId xmlns:a16="http://schemas.microsoft.com/office/drawing/2014/main" id="{E218BDC6-33C0-4B1B-A83C-CDD45811F774}"/>
            </a:ext>
          </a:extLst>
        </xdr:cNvPr>
        <xdr:cNvSpPr txBox="1"/>
      </xdr:nvSpPr>
      <xdr:spPr>
        <a:xfrm>
          <a:off x="3832860" y="10881360"/>
          <a:ext cx="7879080" cy="4869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hangingPunct="0"/>
          <a:r>
            <a:rPr lang="ja-JP" altLang="ja-JP" sz="1100" b="1">
              <a:solidFill>
                <a:schemeClr val="dk1"/>
              </a:solidFill>
              <a:effectLst/>
              <a:latin typeface="メイリオ" panose="020B0604030504040204" pitchFamily="50" charset="-128"/>
              <a:ea typeface="メイリオ" panose="020B0604030504040204" pitchFamily="50" charset="-128"/>
              <a:cs typeface="+mn-cs"/>
            </a:rPr>
            <a:t>■年間登録費</a:t>
          </a:r>
          <a:r>
            <a:rPr lang="ja-JP" altLang="ja-JP" sz="1100">
              <a:solidFill>
                <a:schemeClr val="dk1"/>
              </a:solidFill>
              <a:effectLst/>
              <a:latin typeface="メイリオ" panose="020B0604030504040204" pitchFamily="50" charset="-128"/>
              <a:ea typeface="メイリオ" panose="020B0604030504040204" pitchFamily="50" charset="-128"/>
              <a:cs typeface="+mn-cs"/>
            </a:rPr>
            <a:t>　</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r>
            <a:rPr lang="ja-JP" altLang="ja-JP" sz="1100" u="sng">
              <a:solidFill>
                <a:schemeClr val="dk1"/>
              </a:solidFill>
              <a:effectLst/>
              <a:latin typeface="メイリオ" panose="020B0604030504040204" pitchFamily="50" charset="-128"/>
              <a:ea typeface="メイリオ" panose="020B0604030504040204" pitchFamily="50" charset="-128"/>
              <a:cs typeface="+mn-cs"/>
            </a:rPr>
            <a:t>団体</a:t>
          </a:r>
          <a:r>
            <a:rPr lang="ja-JP" altLang="ja-JP" sz="1100">
              <a:solidFill>
                <a:schemeClr val="dk1"/>
              </a:solidFill>
              <a:effectLst/>
              <a:latin typeface="メイリオ" panose="020B0604030504040204" pitchFamily="50" charset="-128"/>
              <a:ea typeface="メイリオ" panose="020B0604030504040204" pitchFamily="50" charset="-128"/>
              <a:cs typeface="+mn-cs"/>
            </a:rPr>
            <a:t>及び</a:t>
          </a:r>
          <a:r>
            <a:rPr lang="ja-JP" altLang="ja-JP" sz="1100" u="sng">
              <a:solidFill>
                <a:schemeClr val="dk1"/>
              </a:solidFill>
              <a:effectLst/>
              <a:latin typeface="メイリオ" panose="020B0604030504040204" pitchFamily="50" charset="-128"/>
              <a:ea typeface="メイリオ" panose="020B0604030504040204" pitchFamily="50" charset="-128"/>
              <a:cs typeface="+mn-cs"/>
            </a:rPr>
            <a:t>個人</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pPr eaLnBrk="0" hangingPunct="0"/>
          <a:r>
            <a:rPr lang="en-US" altLang="ja-JP" sz="1100">
              <a:solidFill>
                <a:schemeClr val="dk1"/>
              </a:solidFill>
              <a:effectLst/>
              <a:latin typeface="メイリオ" panose="020B0604030504040204" pitchFamily="50" charset="-128"/>
              <a:ea typeface="メイリオ" panose="020B0604030504040204" pitchFamily="50" charset="-128"/>
              <a:cs typeface="+mn-cs"/>
            </a:rPr>
            <a:t>1) </a:t>
          </a:r>
          <a:r>
            <a:rPr lang="ja-JP" altLang="ja-JP" sz="1100">
              <a:solidFill>
                <a:schemeClr val="dk1"/>
              </a:solidFill>
              <a:effectLst/>
              <a:latin typeface="メイリオ" panose="020B0604030504040204" pitchFamily="50" charset="-128"/>
              <a:ea typeface="メイリオ" panose="020B0604030504040204" pitchFamily="50" charset="-128"/>
              <a:cs typeface="+mn-cs"/>
            </a:rPr>
            <a:t>団体会員（４名以上１０名まで）</a:t>
          </a:r>
        </a:p>
        <a:p>
          <a:pPr eaLnBrk="0" hangingPunct="0"/>
          <a:r>
            <a:rPr lang="ja-JP" altLang="ja-JP" sz="1100">
              <a:solidFill>
                <a:schemeClr val="dk1"/>
              </a:solidFill>
              <a:effectLst/>
              <a:latin typeface="メイリオ" panose="020B0604030504040204" pitchFamily="50" charset="-128"/>
              <a:ea typeface="メイリオ" panose="020B0604030504040204" pitchFamily="50" charset="-128"/>
              <a:cs typeface="+mn-cs"/>
            </a:rPr>
            <a:t>・４名～５名の団体およびチームは、</a:t>
          </a:r>
          <a:r>
            <a:rPr lang="ja-JP" altLang="ja-JP" sz="1100" b="1">
              <a:solidFill>
                <a:schemeClr val="dk1"/>
              </a:solidFill>
              <a:effectLst/>
              <a:latin typeface="メイリオ" panose="020B0604030504040204" pitchFamily="50" charset="-128"/>
              <a:ea typeface="メイリオ" panose="020B0604030504040204" pitchFamily="50" charset="-128"/>
              <a:cs typeface="+mn-cs"/>
            </a:rPr>
            <a:t>５，０００円／チーム</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pPr eaLnBrk="0" hangingPunct="0"/>
          <a:r>
            <a:rPr lang="ja-JP" altLang="ja-JP" sz="1100">
              <a:solidFill>
                <a:schemeClr val="dk1"/>
              </a:solidFill>
              <a:effectLst/>
              <a:latin typeface="メイリオ" panose="020B0604030504040204" pitchFamily="50" charset="-128"/>
              <a:ea typeface="メイリオ" panose="020B0604030504040204" pitchFamily="50" charset="-128"/>
              <a:cs typeface="+mn-cs"/>
            </a:rPr>
            <a:t>・６名以上の団体およびチームは、</a:t>
          </a:r>
          <a:r>
            <a:rPr lang="ja-JP" altLang="ja-JP" sz="1100" u="sng">
              <a:solidFill>
                <a:schemeClr val="dk1"/>
              </a:solidFill>
              <a:effectLst/>
              <a:latin typeface="メイリオ" panose="020B0604030504040204" pitchFamily="50" charset="-128"/>
              <a:ea typeface="メイリオ" panose="020B0604030504040204" pitchFamily="50" charset="-128"/>
              <a:cs typeface="+mn-cs"/>
            </a:rPr>
            <a:t>５名を超えた選手１名につき４００円を加算</a:t>
          </a:r>
          <a:r>
            <a:rPr lang="ja-JP" altLang="ja-JP" sz="1100">
              <a:solidFill>
                <a:schemeClr val="dk1"/>
              </a:solidFill>
              <a:effectLst/>
              <a:latin typeface="メイリオ" panose="020B0604030504040204" pitchFamily="50" charset="-128"/>
              <a:ea typeface="メイリオ" panose="020B0604030504040204" pitchFamily="50" charset="-128"/>
              <a:cs typeface="+mn-cs"/>
            </a:rPr>
            <a:t>します。</a:t>
          </a:r>
        </a:p>
        <a:p>
          <a:pPr eaLnBrk="0" hangingPunct="0"/>
          <a:r>
            <a:rPr lang="en-US" altLang="ja-JP" sz="1100">
              <a:solidFill>
                <a:schemeClr val="dk1"/>
              </a:solidFill>
              <a:effectLst/>
              <a:latin typeface="メイリオ" panose="020B0604030504040204" pitchFamily="50" charset="-128"/>
              <a:ea typeface="メイリオ" panose="020B0604030504040204" pitchFamily="50" charset="-128"/>
              <a:cs typeface="+mn-cs"/>
            </a:rPr>
            <a:t>2) </a:t>
          </a:r>
          <a:r>
            <a:rPr lang="ja-JP" altLang="ja-JP" sz="1100">
              <a:solidFill>
                <a:schemeClr val="dk1"/>
              </a:solidFill>
              <a:effectLst/>
              <a:latin typeface="メイリオ" panose="020B0604030504040204" pitchFamily="50" charset="-128"/>
              <a:ea typeface="メイリオ" panose="020B0604030504040204" pitchFamily="50" charset="-128"/>
              <a:cs typeface="+mn-cs"/>
            </a:rPr>
            <a:t>個人会員　</a:t>
          </a:r>
          <a:r>
            <a:rPr lang="ja-JP" altLang="ja-JP" sz="1100" b="1">
              <a:solidFill>
                <a:schemeClr val="dk1"/>
              </a:solidFill>
              <a:effectLst/>
              <a:latin typeface="メイリオ" panose="020B0604030504040204" pitchFamily="50" charset="-128"/>
              <a:ea typeface="メイリオ" panose="020B0604030504040204" pitchFamily="50" charset="-128"/>
              <a:cs typeface="+mn-cs"/>
            </a:rPr>
            <a:t>１，５００円／人</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pPr eaLnBrk="0" hangingPunct="0"/>
          <a:r>
            <a:rPr lang="ja-JP" altLang="ja-JP" sz="1100" b="1">
              <a:solidFill>
                <a:schemeClr val="dk1"/>
              </a:solidFill>
              <a:effectLst/>
              <a:latin typeface="メイリオ" panose="020B0604030504040204" pitchFamily="50" charset="-128"/>
              <a:ea typeface="メイリオ" panose="020B0604030504040204" pitchFamily="50" charset="-128"/>
              <a:cs typeface="+mn-cs"/>
            </a:rPr>
            <a:t>■新規登録費</a:t>
          </a:r>
          <a:r>
            <a:rPr lang="ja-JP" altLang="ja-JP" sz="1100">
              <a:solidFill>
                <a:schemeClr val="dk1"/>
              </a:solidFill>
              <a:effectLst/>
              <a:latin typeface="メイリオ" panose="020B0604030504040204" pitchFamily="50" charset="-128"/>
              <a:ea typeface="メイリオ" panose="020B0604030504040204" pitchFamily="50" charset="-128"/>
              <a:cs typeface="+mn-cs"/>
            </a:rPr>
            <a:t>　</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r>
            <a:rPr lang="ja-JP" altLang="ja-JP" sz="1100" u="sng">
              <a:solidFill>
                <a:schemeClr val="dk1"/>
              </a:solidFill>
              <a:effectLst/>
              <a:latin typeface="メイリオ" panose="020B0604030504040204" pitchFamily="50" charset="-128"/>
              <a:ea typeface="メイリオ" panose="020B0604030504040204" pitchFamily="50" charset="-128"/>
              <a:cs typeface="+mn-cs"/>
            </a:rPr>
            <a:t>前年度登録していない団体</a:t>
          </a:r>
          <a:r>
            <a:rPr lang="ja-JP" altLang="ja-JP" sz="1100">
              <a:solidFill>
                <a:schemeClr val="dk1"/>
              </a:solidFill>
              <a:effectLst/>
              <a:latin typeface="メイリオ" panose="020B0604030504040204" pitchFamily="50" charset="-128"/>
              <a:ea typeface="メイリオ" panose="020B0604030504040204" pitchFamily="50" charset="-128"/>
              <a:cs typeface="+mn-cs"/>
            </a:rPr>
            <a:t>及び</a:t>
          </a:r>
          <a:r>
            <a:rPr lang="ja-JP" altLang="ja-JP" sz="1100" u="sng">
              <a:solidFill>
                <a:schemeClr val="dk1"/>
              </a:solidFill>
              <a:effectLst/>
              <a:latin typeface="メイリオ" panose="020B0604030504040204" pitchFamily="50" charset="-128"/>
              <a:ea typeface="メイリオ" panose="020B0604030504040204" pitchFamily="50" charset="-128"/>
              <a:cs typeface="+mn-cs"/>
            </a:rPr>
            <a:t>個人</a:t>
          </a:r>
          <a:r>
            <a:rPr lang="ja-JP" altLang="ja-JP" sz="1100">
              <a:solidFill>
                <a:schemeClr val="dk1"/>
              </a:solidFill>
              <a:effectLst/>
              <a:latin typeface="メイリオ" panose="020B0604030504040204" pitchFamily="50" charset="-128"/>
              <a:ea typeface="メイリオ" panose="020B0604030504040204" pitchFamily="50" charset="-128"/>
              <a:cs typeface="+mn-cs"/>
            </a:rPr>
            <a:t>は</a:t>
          </a:r>
          <a:r>
            <a:rPr lang="ja-JP" altLang="ja-JP" sz="1100" b="1" u="sng">
              <a:solidFill>
                <a:schemeClr val="dk1"/>
              </a:solidFill>
              <a:effectLst/>
              <a:latin typeface="メイリオ" panose="020B0604030504040204" pitchFamily="50" charset="-128"/>
              <a:ea typeface="メイリオ" panose="020B0604030504040204" pitchFamily="50" charset="-128"/>
              <a:cs typeface="+mn-cs"/>
            </a:rPr>
            <a:t>年間登録費</a:t>
          </a:r>
          <a:r>
            <a:rPr lang="ja-JP" altLang="ja-JP" sz="1100">
              <a:solidFill>
                <a:schemeClr val="dk1"/>
              </a:solidFill>
              <a:effectLst/>
              <a:latin typeface="メイリオ" panose="020B0604030504040204" pitchFamily="50" charset="-128"/>
              <a:ea typeface="メイリオ" panose="020B0604030504040204" pitchFamily="50" charset="-128"/>
              <a:cs typeface="+mn-cs"/>
            </a:rPr>
            <a:t>に加え</a:t>
          </a:r>
          <a:r>
            <a:rPr lang="ja-JP" altLang="ja-JP" sz="1100" b="1" u="sng">
              <a:solidFill>
                <a:schemeClr val="dk1"/>
              </a:solidFill>
              <a:effectLst/>
              <a:latin typeface="メイリオ" panose="020B0604030504040204" pitchFamily="50" charset="-128"/>
              <a:ea typeface="メイリオ" panose="020B0604030504040204" pitchFamily="50" charset="-128"/>
              <a:cs typeface="+mn-cs"/>
            </a:rPr>
            <a:t>新規登録費</a:t>
          </a:r>
          <a:r>
            <a:rPr lang="ja-JP" altLang="ja-JP" sz="1100">
              <a:solidFill>
                <a:schemeClr val="dk1"/>
              </a:solidFill>
              <a:effectLst/>
              <a:latin typeface="メイリオ" panose="020B0604030504040204" pitchFamily="50" charset="-128"/>
              <a:ea typeface="メイリオ" panose="020B0604030504040204" pitchFamily="50" charset="-128"/>
              <a:cs typeface="+mn-cs"/>
            </a:rPr>
            <a:t>が必要</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pPr eaLnBrk="0" hangingPunct="0"/>
          <a:r>
            <a:rPr lang="en-US" altLang="ja-JP" sz="1100">
              <a:solidFill>
                <a:schemeClr val="dk1"/>
              </a:solidFill>
              <a:effectLst/>
              <a:latin typeface="メイリオ" panose="020B0604030504040204" pitchFamily="50" charset="-128"/>
              <a:ea typeface="メイリオ" panose="020B0604030504040204" pitchFamily="50" charset="-128"/>
              <a:cs typeface="+mn-cs"/>
            </a:rPr>
            <a:t>1) </a:t>
          </a:r>
          <a:r>
            <a:rPr lang="ja-JP" altLang="ja-JP" sz="1100">
              <a:solidFill>
                <a:schemeClr val="dk1"/>
              </a:solidFill>
              <a:effectLst/>
              <a:latin typeface="メイリオ" panose="020B0604030504040204" pitchFamily="50" charset="-128"/>
              <a:ea typeface="メイリオ" panose="020B0604030504040204" pitchFamily="50" charset="-128"/>
              <a:cs typeface="+mn-cs"/>
            </a:rPr>
            <a:t>団体会員　</a:t>
          </a:r>
          <a:r>
            <a:rPr lang="ja-JP" altLang="ja-JP" sz="1100" b="1">
              <a:solidFill>
                <a:schemeClr val="dk1"/>
              </a:solidFill>
              <a:effectLst/>
              <a:latin typeface="メイリオ" panose="020B0604030504040204" pitchFamily="50" charset="-128"/>
              <a:ea typeface="メイリオ" panose="020B0604030504040204" pitchFamily="50" charset="-128"/>
              <a:cs typeface="+mn-cs"/>
            </a:rPr>
            <a:t>１，０００円／チーム</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pPr eaLnBrk="0" hangingPunct="0"/>
          <a:r>
            <a:rPr lang="en-US" altLang="ja-JP" sz="1100">
              <a:solidFill>
                <a:schemeClr val="dk1"/>
              </a:solidFill>
              <a:effectLst/>
              <a:latin typeface="メイリオ" panose="020B0604030504040204" pitchFamily="50" charset="-128"/>
              <a:ea typeface="メイリオ" panose="020B0604030504040204" pitchFamily="50" charset="-128"/>
              <a:cs typeface="+mn-cs"/>
            </a:rPr>
            <a:t>2) </a:t>
          </a:r>
          <a:r>
            <a:rPr lang="ja-JP" altLang="ja-JP" sz="1100">
              <a:solidFill>
                <a:schemeClr val="dk1"/>
              </a:solidFill>
              <a:effectLst/>
              <a:latin typeface="メイリオ" panose="020B0604030504040204" pitchFamily="50" charset="-128"/>
              <a:ea typeface="メイリオ" panose="020B0604030504040204" pitchFamily="50" charset="-128"/>
              <a:cs typeface="+mn-cs"/>
            </a:rPr>
            <a:t>個人会員　</a:t>
          </a:r>
          <a:r>
            <a:rPr lang="ja-JP" altLang="ja-JP" sz="1100" b="1">
              <a:solidFill>
                <a:schemeClr val="dk1"/>
              </a:solidFill>
              <a:effectLst/>
              <a:latin typeface="メイリオ" panose="020B0604030504040204" pitchFamily="50" charset="-128"/>
              <a:ea typeface="メイリオ" panose="020B0604030504040204" pitchFamily="50" charset="-128"/>
              <a:cs typeface="+mn-cs"/>
            </a:rPr>
            <a:t>５００円／人</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pPr eaLnBrk="0" hangingPunct="0"/>
          <a:r>
            <a:rPr lang="ja-JP" altLang="ja-JP" sz="1100" b="1">
              <a:solidFill>
                <a:schemeClr val="dk1"/>
              </a:solidFill>
              <a:effectLst/>
              <a:latin typeface="メイリオ" panose="020B0604030504040204" pitchFamily="50" charset="-128"/>
              <a:ea typeface="メイリオ" panose="020B0604030504040204" pitchFamily="50" charset="-128"/>
              <a:cs typeface="+mn-cs"/>
            </a:rPr>
            <a:t>■追加登録費</a:t>
          </a:r>
          <a:r>
            <a:rPr lang="ja-JP" altLang="ja-JP" sz="1100">
              <a:solidFill>
                <a:schemeClr val="dk1"/>
              </a:solidFill>
              <a:effectLst/>
              <a:latin typeface="メイリオ" panose="020B0604030504040204" pitchFamily="50" charset="-128"/>
              <a:ea typeface="メイリオ" panose="020B0604030504040204" pitchFamily="50" charset="-128"/>
              <a:cs typeface="+mn-cs"/>
            </a:rPr>
            <a:t>（団体会員に限る）　</a:t>
          </a:r>
          <a:r>
            <a:rPr lang="ja-JP" altLang="ja-JP" sz="1100" b="1">
              <a:solidFill>
                <a:schemeClr val="dk1"/>
              </a:solidFill>
              <a:effectLst/>
              <a:latin typeface="メイリオ" panose="020B0604030504040204" pitchFamily="50" charset="-128"/>
              <a:ea typeface="メイリオ" panose="020B0604030504040204" pitchFamily="50" charset="-128"/>
              <a:cs typeface="+mn-cs"/>
            </a:rPr>
            <a:t>１名につき４００円</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pPr eaLnBrk="0" latinLnBrk="1" hangingPunct="0"/>
          <a:r>
            <a:rPr lang="ja-JP" altLang="ja-JP" sz="1100" b="1">
              <a:solidFill>
                <a:schemeClr val="dk1"/>
              </a:solidFill>
              <a:effectLst/>
              <a:latin typeface="メイリオ" panose="020B0604030504040204" pitchFamily="50" charset="-128"/>
              <a:ea typeface="メイリオ" panose="020B0604030504040204" pitchFamily="50" charset="-128"/>
              <a:cs typeface="+mn-cs"/>
            </a:rPr>
            <a:t>■登録費計算例</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pPr eaLnBrk="0" latinLnBrk="1" hangingPunct="0"/>
          <a:r>
            <a:rPr lang="ja-JP" altLang="en-US" sz="1100">
              <a:solidFill>
                <a:schemeClr val="dk1"/>
              </a:solidFill>
              <a:effectLst/>
              <a:latin typeface="メイリオ" panose="020B0604030504040204" pitchFamily="50" charset="-128"/>
              <a:ea typeface="メイリオ" panose="020B0604030504040204" pitchFamily="50" charset="-128"/>
              <a:cs typeface="+mn-cs"/>
            </a:rPr>
            <a:t>例</a:t>
          </a:r>
          <a:r>
            <a:rPr lang="en-US" altLang="ja-JP" sz="1100">
              <a:solidFill>
                <a:schemeClr val="dk1"/>
              </a:solidFill>
              <a:effectLst/>
              <a:latin typeface="メイリオ" panose="020B0604030504040204" pitchFamily="50" charset="-128"/>
              <a:ea typeface="メイリオ" panose="020B0604030504040204" pitchFamily="50" charset="-128"/>
              <a:cs typeface="+mn-cs"/>
            </a:rPr>
            <a:t>1) </a:t>
          </a:r>
          <a:r>
            <a:rPr lang="ja-JP" altLang="ja-JP" sz="1100">
              <a:solidFill>
                <a:schemeClr val="dk1"/>
              </a:solidFill>
              <a:effectLst/>
              <a:latin typeface="メイリオ" panose="020B0604030504040204" pitchFamily="50" charset="-128"/>
              <a:ea typeface="メイリオ" panose="020B0604030504040204" pitchFamily="50" charset="-128"/>
              <a:cs typeface="+mn-cs"/>
            </a:rPr>
            <a:t>更新団体登録</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en-US" sz="1100">
              <a:solidFill>
                <a:schemeClr val="dk1"/>
              </a:solidFill>
              <a:effectLst/>
              <a:latin typeface="メイリオ" panose="020B0604030504040204" pitchFamily="50" charset="-128"/>
              <a:ea typeface="メイリオ" panose="020B0604030504040204" pitchFamily="50" charset="-128"/>
              <a:cs typeface="+mn-cs"/>
            </a:rPr>
            <a:t>チーム</a:t>
          </a:r>
          <a:r>
            <a:rPr lang="en-US" altLang="ja-JP" sz="1100" b="1">
              <a:solidFill>
                <a:schemeClr val="dk1"/>
              </a:solidFill>
              <a:effectLst/>
              <a:latin typeface="メイリオ" panose="020B0604030504040204" pitchFamily="50" charset="-128"/>
              <a:ea typeface="メイリオ" panose="020B0604030504040204" pitchFamily="50" charset="-128"/>
              <a:cs typeface="+mn-cs"/>
            </a:rPr>
            <a:t>10</a:t>
          </a:r>
          <a:r>
            <a:rPr lang="ja-JP" altLang="ja-JP" sz="1100" b="1">
              <a:solidFill>
                <a:schemeClr val="dk1"/>
              </a:solidFill>
              <a:effectLst/>
              <a:latin typeface="メイリオ" panose="020B0604030504040204" pitchFamily="50" charset="-128"/>
              <a:ea typeface="メイリオ" panose="020B0604030504040204" pitchFamily="50" charset="-128"/>
              <a:cs typeface="+mn-cs"/>
            </a:rPr>
            <a:t>名</a:t>
          </a:r>
          <a:r>
            <a:rPr lang="en-US" altLang="ja-JP" sz="1100" b="0">
              <a:solidFill>
                <a:schemeClr val="dk1"/>
              </a:solidFill>
              <a:effectLst/>
              <a:latin typeface="メイリオ" panose="020B0604030504040204" pitchFamily="50" charset="-128"/>
              <a:ea typeface="メイリオ" panose="020B0604030504040204" pitchFamily="50" charset="-128"/>
              <a:cs typeface="+mn-cs"/>
            </a:rPr>
            <a:t>)</a:t>
          </a:r>
          <a:r>
            <a:rPr lang="ja-JP" altLang="ja-JP" sz="1100">
              <a:solidFill>
                <a:schemeClr val="dk1"/>
              </a:solidFill>
              <a:effectLst/>
              <a:latin typeface="メイリオ" panose="020B0604030504040204" pitchFamily="50" charset="-128"/>
              <a:ea typeface="メイリオ" panose="020B0604030504040204" pitchFamily="50" charset="-128"/>
              <a:cs typeface="+mn-cs"/>
            </a:rPr>
            <a:t>の場合</a:t>
          </a:r>
          <a:r>
            <a:rPr lang="en-US" altLang="ja-JP"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年間登録費</a:t>
          </a:r>
          <a:r>
            <a:rPr lang="en-US" altLang="ja-JP" sz="1100">
              <a:solidFill>
                <a:schemeClr val="dk1"/>
              </a:solidFill>
              <a:effectLst/>
              <a:latin typeface="メイリオ" panose="020B0604030504040204" pitchFamily="50" charset="-128"/>
              <a:ea typeface="メイリオ" panose="020B0604030504040204" pitchFamily="50" charset="-128"/>
              <a:cs typeface="+mn-cs"/>
            </a:rPr>
            <a:t>5,000</a:t>
          </a:r>
          <a:r>
            <a:rPr lang="ja-JP" altLang="ja-JP" sz="1100">
              <a:solidFill>
                <a:schemeClr val="dk1"/>
              </a:solidFill>
              <a:effectLst/>
              <a:latin typeface="メイリオ" panose="020B0604030504040204" pitchFamily="50" charset="-128"/>
              <a:ea typeface="メイリオ" panose="020B0604030504040204" pitchFamily="50" charset="-128"/>
              <a:cs typeface="+mn-cs"/>
            </a:rPr>
            <a:t>円＋</a:t>
          </a:r>
          <a:r>
            <a:rPr lang="en-US" altLang="ja-JP" sz="1100">
              <a:solidFill>
                <a:schemeClr val="dk1"/>
              </a:solidFill>
              <a:effectLst/>
              <a:latin typeface="メイリオ" panose="020B0604030504040204" pitchFamily="50" charset="-128"/>
              <a:ea typeface="メイリオ" panose="020B0604030504040204" pitchFamily="50" charset="-128"/>
              <a:cs typeface="+mn-cs"/>
            </a:rPr>
            <a:t>400</a:t>
          </a:r>
          <a:r>
            <a:rPr lang="ja-JP" altLang="ja-JP" sz="1100">
              <a:solidFill>
                <a:schemeClr val="dk1"/>
              </a:solidFill>
              <a:effectLst/>
              <a:latin typeface="メイリオ" panose="020B0604030504040204" pitchFamily="50" charset="-128"/>
              <a:ea typeface="メイリオ" panose="020B0604030504040204" pitchFamily="50" charset="-128"/>
              <a:cs typeface="+mn-cs"/>
            </a:rPr>
            <a:t>円×</a:t>
          </a:r>
          <a:r>
            <a:rPr lang="en-US" altLang="ja-JP" sz="1100">
              <a:solidFill>
                <a:schemeClr val="dk1"/>
              </a:solidFill>
              <a:effectLst/>
              <a:latin typeface="メイリオ" panose="020B0604030504040204" pitchFamily="50" charset="-128"/>
              <a:ea typeface="メイリオ" panose="020B0604030504040204" pitchFamily="50" charset="-128"/>
              <a:cs typeface="+mn-cs"/>
            </a:rPr>
            <a:t>5</a:t>
          </a:r>
          <a:r>
            <a:rPr lang="ja-JP" altLang="ja-JP" sz="1100">
              <a:solidFill>
                <a:schemeClr val="dk1"/>
              </a:solidFill>
              <a:effectLst/>
              <a:latin typeface="メイリオ" panose="020B0604030504040204" pitchFamily="50" charset="-128"/>
              <a:ea typeface="メイリオ" panose="020B0604030504040204" pitchFamily="50" charset="-128"/>
              <a:cs typeface="+mn-cs"/>
            </a:rPr>
            <a:t>名＝</a:t>
          </a:r>
          <a:r>
            <a:rPr lang="en-US" altLang="ja-JP" sz="1100" b="1">
              <a:solidFill>
                <a:schemeClr val="dk1"/>
              </a:solidFill>
              <a:effectLst/>
              <a:latin typeface="メイリオ" panose="020B0604030504040204" pitchFamily="50" charset="-128"/>
              <a:ea typeface="メイリオ" panose="020B0604030504040204" pitchFamily="50" charset="-128"/>
              <a:cs typeface="+mn-cs"/>
            </a:rPr>
            <a:t>7,000</a:t>
          </a:r>
          <a:r>
            <a:rPr lang="ja-JP" altLang="ja-JP" sz="1100" b="1">
              <a:solidFill>
                <a:schemeClr val="dk1"/>
              </a:solidFill>
              <a:effectLst/>
              <a:latin typeface="メイリオ" panose="020B0604030504040204" pitchFamily="50" charset="-128"/>
              <a:ea typeface="メイリオ" panose="020B0604030504040204" pitchFamily="50" charset="-128"/>
              <a:cs typeface="+mn-cs"/>
            </a:rPr>
            <a:t>円</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pPr eaLnBrk="0" latinLnBrk="1" hangingPunct="0"/>
          <a:r>
            <a:rPr lang="ja-JP" altLang="en-US" sz="1100">
              <a:solidFill>
                <a:schemeClr val="dk1"/>
              </a:solidFill>
              <a:effectLst/>
              <a:latin typeface="メイリオ" panose="020B0604030504040204" pitchFamily="50" charset="-128"/>
              <a:ea typeface="メイリオ" panose="020B0604030504040204" pitchFamily="50" charset="-128"/>
              <a:cs typeface="+mn-cs"/>
            </a:rPr>
            <a:t>例</a:t>
          </a:r>
          <a:r>
            <a:rPr lang="en-US" altLang="ja-JP" sz="1100">
              <a:solidFill>
                <a:schemeClr val="dk1"/>
              </a:solidFill>
              <a:effectLst/>
              <a:latin typeface="メイリオ" panose="020B0604030504040204" pitchFamily="50" charset="-128"/>
              <a:ea typeface="メイリオ" panose="020B0604030504040204" pitchFamily="50" charset="-128"/>
              <a:cs typeface="+mn-cs"/>
            </a:rPr>
            <a:t>2) </a:t>
          </a:r>
          <a:r>
            <a:rPr lang="ja-JP" altLang="ja-JP" sz="1100">
              <a:solidFill>
                <a:schemeClr val="dk1"/>
              </a:solidFill>
              <a:effectLst/>
              <a:latin typeface="メイリオ" panose="020B0604030504040204" pitchFamily="50" charset="-128"/>
              <a:ea typeface="メイリオ" panose="020B0604030504040204" pitchFamily="50" charset="-128"/>
              <a:cs typeface="+mn-cs"/>
            </a:rPr>
            <a:t>新規団体登録</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en-US" sz="1100">
              <a:solidFill>
                <a:schemeClr val="dk1"/>
              </a:solidFill>
              <a:effectLst/>
              <a:latin typeface="メイリオ" panose="020B0604030504040204" pitchFamily="50" charset="-128"/>
              <a:ea typeface="メイリオ" panose="020B0604030504040204" pitchFamily="50" charset="-128"/>
              <a:cs typeface="+mn-cs"/>
            </a:rPr>
            <a:t>チーム</a:t>
          </a:r>
          <a:r>
            <a:rPr lang="en-US" altLang="ja-JP" sz="1100" b="1">
              <a:solidFill>
                <a:schemeClr val="dk1"/>
              </a:solidFill>
              <a:effectLst/>
              <a:latin typeface="メイリオ" panose="020B0604030504040204" pitchFamily="50" charset="-128"/>
              <a:ea typeface="メイリオ" panose="020B0604030504040204" pitchFamily="50" charset="-128"/>
              <a:cs typeface="+mn-cs"/>
            </a:rPr>
            <a:t>10</a:t>
          </a:r>
          <a:r>
            <a:rPr lang="ja-JP" altLang="ja-JP" sz="1100" b="1">
              <a:solidFill>
                <a:schemeClr val="dk1"/>
              </a:solidFill>
              <a:effectLst/>
              <a:latin typeface="メイリオ" panose="020B0604030504040204" pitchFamily="50" charset="-128"/>
              <a:ea typeface="メイリオ" panose="020B0604030504040204" pitchFamily="50" charset="-128"/>
              <a:cs typeface="+mn-cs"/>
            </a:rPr>
            <a:t>名</a:t>
          </a:r>
          <a:r>
            <a:rPr lang="en-US" altLang="ja-JP" sz="1100" b="0">
              <a:solidFill>
                <a:schemeClr val="dk1"/>
              </a:solidFill>
              <a:effectLst/>
              <a:latin typeface="メイリオ" panose="020B0604030504040204" pitchFamily="50" charset="-128"/>
              <a:ea typeface="メイリオ" panose="020B0604030504040204" pitchFamily="50" charset="-128"/>
              <a:cs typeface="+mn-cs"/>
            </a:rPr>
            <a:t>)</a:t>
          </a:r>
          <a:r>
            <a:rPr lang="ja-JP" altLang="ja-JP" sz="1100">
              <a:solidFill>
                <a:schemeClr val="dk1"/>
              </a:solidFill>
              <a:effectLst/>
              <a:latin typeface="メイリオ" panose="020B0604030504040204" pitchFamily="50" charset="-128"/>
              <a:ea typeface="メイリオ" panose="020B0604030504040204" pitchFamily="50" charset="-128"/>
              <a:cs typeface="+mn-cs"/>
            </a:rPr>
            <a:t>の場合</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r>
            <a:rPr lang="en-US" altLang="ja-JP" sz="1100" baseline="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新規登録費</a:t>
          </a:r>
          <a:r>
            <a:rPr lang="en-US" altLang="ja-JP" sz="1100">
              <a:solidFill>
                <a:schemeClr val="dk1"/>
              </a:solidFill>
              <a:effectLst/>
              <a:latin typeface="メイリオ" panose="020B0604030504040204" pitchFamily="50" charset="-128"/>
              <a:ea typeface="メイリオ" panose="020B0604030504040204" pitchFamily="50" charset="-128"/>
              <a:cs typeface="+mn-cs"/>
            </a:rPr>
            <a:t>1,000</a:t>
          </a:r>
          <a:r>
            <a:rPr lang="ja-JP" altLang="ja-JP" sz="1100">
              <a:solidFill>
                <a:schemeClr val="dk1"/>
              </a:solidFill>
              <a:effectLst/>
              <a:latin typeface="メイリオ" panose="020B0604030504040204" pitchFamily="50" charset="-128"/>
              <a:ea typeface="メイリオ" panose="020B0604030504040204" pitchFamily="50" charset="-128"/>
              <a:cs typeface="+mn-cs"/>
            </a:rPr>
            <a:t>円＋年間登録費</a:t>
          </a:r>
          <a:r>
            <a:rPr lang="en-US" altLang="ja-JP" sz="1100">
              <a:solidFill>
                <a:schemeClr val="dk1"/>
              </a:solidFill>
              <a:effectLst/>
              <a:latin typeface="メイリオ" panose="020B0604030504040204" pitchFamily="50" charset="-128"/>
              <a:ea typeface="メイリオ" panose="020B0604030504040204" pitchFamily="50" charset="-128"/>
              <a:cs typeface="+mn-cs"/>
            </a:rPr>
            <a:t>5,000</a:t>
          </a:r>
          <a:r>
            <a:rPr lang="ja-JP" altLang="ja-JP" sz="1100">
              <a:solidFill>
                <a:schemeClr val="dk1"/>
              </a:solidFill>
              <a:effectLst/>
              <a:latin typeface="メイリオ" panose="020B0604030504040204" pitchFamily="50" charset="-128"/>
              <a:ea typeface="メイリオ" panose="020B0604030504040204" pitchFamily="50" charset="-128"/>
              <a:cs typeface="+mn-cs"/>
            </a:rPr>
            <a:t>円＋</a:t>
          </a:r>
          <a:r>
            <a:rPr lang="en-US" altLang="ja-JP" sz="1100">
              <a:solidFill>
                <a:schemeClr val="dk1"/>
              </a:solidFill>
              <a:effectLst/>
              <a:latin typeface="メイリオ" panose="020B0604030504040204" pitchFamily="50" charset="-128"/>
              <a:ea typeface="メイリオ" panose="020B0604030504040204" pitchFamily="50" charset="-128"/>
              <a:cs typeface="+mn-cs"/>
            </a:rPr>
            <a:t>400</a:t>
          </a:r>
          <a:r>
            <a:rPr lang="ja-JP" altLang="ja-JP" sz="1100">
              <a:solidFill>
                <a:schemeClr val="dk1"/>
              </a:solidFill>
              <a:effectLst/>
              <a:latin typeface="メイリオ" panose="020B0604030504040204" pitchFamily="50" charset="-128"/>
              <a:ea typeface="メイリオ" panose="020B0604030504040204" pitchFamily="50" charset="-128"/>
              <a:cs typeface="+mn-cs"/>
            </a:rPr>
            <a:t>円×</a:t>
          </a:r>
          <a:r>
            <a:rPr lang="en-US" altLang="ja-JP" sz="1100">
              <a:solidFill>
                <a:schemeClr val="dk1"/>
              </a:solidFill>
              <a:effectLst/>
              <a:latin typeface="メイリオ" panose="020B0604030504040204" pitchFamily="50" charset="-128"/>
              <a:ea typeface="メイリオ" panose="020B0604030504040204" pitchFamily="50" charset="-128"/>
              <a:cs typeface="+mn-cs"/>
            </a:rPr>
            <a:t>5</a:t>
          </a:r>
          <a:r>
            <a:rPr lang="ja-JP" altLang="ja-JP" sz="1100">
              <a:solidFill>
                <a:schemeClr val="dk1"/>
              </a:solidFill>
              <a:effectLst/>
              <a:latin typeface="メイリオ" panose="020B0604030504040204" pitchFamily="50" charset="-128"/>
              <a:ea typeface="メイリオ" panose="020B0604030504040204" pitchFamily="50" charset="-128"/>
              <a:cs typeface="+mn-cs"/>
            </a:rPr>
            <a:t>名＝</a:t>
          </a:r>
          <a:r>
            <a:rPr lang="en-US" altLang="ja-JP" sz="1100" b="1">
              <a:solidFill>
                <a:schemeClr val="dk1"/>
              </a:solidFill>
              <a:effectLst/>
              <a:latin typeface="メイリオ" panose="020B0604030504040204" pitchFamily="50" charset="-128"/>
              <a:ea typeface="メイリオ" panose="020B0604030504040204" pitchFamily="50" charset="-128"/>
              <a:cs typeface="+mn-cs"/>
            </a:rPr>
            <a:t>8,000</a:t>
          </a:r>
          <a:r>
            <a:rPr lang="ja-JP" altLang="ja-JP" sz="1100" b="1">
              <a:solidFill>
                <a:schemeClr val="dk1"/>
              </a:solidFill>
              <a:effectLst/>
              <a:latin typeface="メイリオ" panose="020B0604030504040204" pitchFamily="50" charset="-128"/>
              <a:ea typeface="メイリオ" panose="020B0604030504040204" pitchFamily="50" charset="-128"/>
              <a:cs typeface="+mn-cs"/>
            </a:rPr>
            <a:t>円</a:t>
          </a:r>
          <a:endParaRPr lang="en-US" altLang="ja-JP" sz="1100" b="1">
            <a:solidFill>
              <a:schemeClr val="dk1"/>
            </a:solidFill>
            <a:effectLst/>
            <a:latin typeface="メイリオ" panose="020B0604030504040204" pitchFamily="50" charset="-128"/>
            <a:ea typeface="メイリオ" panose="020B0604030504040204" pitchFamily="50" charset="-128"/>
            <a:cs typeface="+mn-cs"/>
          </a:endParaRPr>
        </a:p>
        <a:p>
          <a:pPr eaLnBrk="0" latinLnBrk="1" hangingPunct="0"/>
          <a:r>
            <a:rPr lang="ja-JP" altLang="en-US" sz="1100" b="0">
              <a:solidFill>
                <a:schemeClr val="dk1"/>
              </a:solidFill>
              <a:effectLst/>
              <a:latin typeface="メイリオ" panose="020B0604030504040204" pitchFamily="50" charset="-128"/>
              <a:ea typeface="メイリオ" panose="020B0604030504040204" pitchFamily="50" charset="-128"/>
              <a:cs typeface="+mn-cs"/>
            </a:rPr>
            <a:t>例</a:t>
          </a:r>
          <a:r>
            <a:rPr lang="en-US" altLang="ja-JP" sz="1100" b="0">
              <a:solidFill>
                <a:schemeClr val="dk1"/>
              </a:solidFill>
              <a:effectLst/>
              <a:latin typeface="メイリオ" panose="020B0604030504040204" pitchFamily="50" charset="-128"/>
              <a:ea typeface="メイリオ" panose="020B0604030504040204" pitchFamily="50" charset="-128"/>
              <a:cs typeface="+mn-cs"/>
            </a:rPr>
            <a:t>3) </a:t>
          </a:r>
          <a:r>
            <a:rPr lang="ja-JP" altLang="en-US" sz="1100" b="0">
              <a:solidFill>
                <a:schemeClr val="dk1"/>
              </a:solidFill>
              <a:effectLst/>
              <a:latin typeface="メイリオ" panose="020B0604030504040204" pitchFamily="50" charset="-128"/>
              <a:ea typeface="メイリオ" panose="020B0604030504040204" pitchFamily="50" charset="-128"/>
              <a:cs typeface="+mn-cs"/>
            </a:rPr>
            <a:t>更新団体登録</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en-US" sz="1100">
              <a:solidFill>
                <a:schemeClr val="dk1"/>
              </a:solidFill>
              <a:effectLst/>
              <a:latin typeface="メイリオ" panose="020B0604030504040204" pitchFamily="50" charset="-128"/>
              <a:ea typeface="メイリオ" panose="020B0604030504040204" pitchFamily="50" charset="-128"/>
              <a:cs typeface="+mn-cs"/>
            </a:rPr>
            <a:t>チーム</a:t>
          </a:r>
          <a:r>
            <a:rPr lang="en-US" altLang="ja-JP" sz="1100" b="1">
              <a:solidFill>
                <a:schemeClr val="dk1"/>
              </a:solidFill>
              <a:effectLst/>
              <a:latin typeface="メイリオ" panose="020B0604030504040204" pitchFamily="50" charset="-128"/>
              <a:ea typeface="メイリオ" panose="020B0604030504040204" pitchFamily="50" charset="-128"/>
              <a:cs typeface="+mn-cs"/>
            </a:rPr>
            <a:t>6</a:t>
          </a:r>
          <a:r>
            <a:rPr lang="ja-JP" altLang="ja-JP" sz="1100" b="1">
              <a:solidFill>
                <a:schemeClr val="dk1"/>
              </a:solidFill>
              <a:effectLst/>
              <a:latin typeface="メイリオ" panose="020B0604030504040204" pitchFamily="50" charset="-128"/>
              <a:ea typeface="メイリオ" panose="020B0604030504040204" pitchFamily="50" charset="-128"/>
              <a:cs typeface="+mn-cs"/>
            </a:rPr>
            <a:t>名</a:t>
          </a:r>
          <a:r>
            <a:rPr lang="en-US" altLang="ja-JP" sz="1100" b="0">
              <a:solidFill>
                <a:schemeClr val="dk1"/>
              </a:solidFill>
              <a:effectLst/>
              <a:latin typeface="メイリオ" panose="020B0604030504040204" pitchFamily="50" charset="-128"/>
              <a:ea typeface="メイリオ" panose="020B0604030504040204" pitchFamily="50" charset="-128"/>
              <a:cs typeface="+mn-cs"/>
            </a:rPr>
            <a:t>)</a:t>
          </a:r>
          <a:r>
            <a:rPr lang="ja-JP" altLang="en-US" sz="1100" b="0">
              <a:solidFill>
                <a:schemeClr val="dk1"/>
              </a:solidFill>
              <a:effectLst/>
              <a:latin typeface="メイリオ" panose="020B0604030504040204" pitchFamily="50" charset="-128"/>
              <a:ea typeface="メイリオ" panose="020B0604030504040204" pitchFamily="50" charset="-128"/>
              <a:cs typeface="+mn-cs"/>
            </a:rPr>
            <a:t>且つ</a:t>
          </a:r>
          <a:r>
            <a:rPr lang="en-US" altLang="ja-JP" sz="1100" b="1">
              <a:solidFill>
                <a:schemeClr val="dk1"/>
              </a:solidFill>
              <a:effectLst/>
              <a:latin typeface="メイリオ" panose="020B0604030504040204" pitchFamily="50" charset="-128"/>
              <a:ea typeface="メイリオ" panose="020B0604030504040204" pitchFamily="50" charset="-128"/>
              <a:cs typeface="+mn-cs"/>
            </a:rPr>
            <a:t>1</a:t>
          </a:r>
          <a:r>
            <a:rPr lang="ja-JP" altLang="en-US" sz="1100" b="1">
              <a:solidFill>
                <a:schemeClr val="dk1"/>
              </a:solidFill>
              <a:effectLst/>
              <a:latin typeface="メイリオ" panose="020B0604030504040204" pitchFamily="50" charset="-128"/>
              <a:ea typeface="メイリオ" panose="020B0604030504040204" pitchFamily="50" charset="-128"/>
              <a:cs typeface="+mn-cs"/>
            </a:rPr>
            <a:t>チーム</a:t>
          </a:r>
          <a:r>
            <a:rPr lang="en-US" altLang="ja-JP" sz="1100" b="1">
              <a:solidFill>
                <a:schemeClr val="dk1"/>
              </a:solidFill>
              <a:effectLst/>
              <a:latin typeface="メイリオ" panose="020B0604030504040204" pitchFamily="50" charset="-128"/>
              <a:ea typeface="メイリオ" panose="020B0604030504040204" pitchFamily="50" charset="-128"/>
              <a:cs typeface="+mn-cs"/>
            </a:rPr>
            <a:t>(7</a:t>
          </a:r>
          <a:r>
            <a:rPr lang="ja-JP" altLang="en-US" sz="1100" b="1">
              <a:solidFill>
                <a:schemeClr val="dk1"/>
              </a:solidFill>
              <a:effectLst/>
              <a:latin typeface="メイリオ" panose="020B0604030504040204" pitchFamily="50" charset="-128"/>
              <a:ea typeface="メイリオ" panose="020B0604030504040204" pitchFamily="50" charset="-128"/>
              <a:cs typeface="+mn-cs"/>
            </a:rPr>
            <a:t>名</a:t>
          </a:r>
          <a:r>
            <a:rPr lang="en-US" altLang="ja-JP" sz="1100" b="1">
              <a:solidFill>
                <a:schemeClr val="dk1"/>
              </a:solidFill>
              <a:effectLst/>
              <a:latin typeface="メイリオ" panose="020B0604030504040204" pitchFamily="50" charset="-128"/>
              <a:ea typeface="メイリオ" panose="020B0604030504040204" pitchFamily="50" charset="-128"/>
              <a:cs typeface="+mn-cs"/>
            </a:rPr>
            <a:t>)</a:t>
          </a:r>
          <a:r>
            <a:rPr lang="ja-JP" altLang="en-US" sz="1100" b="1">
              <a:solidFill>
                <a:schemeClr val="dk1"/>
              </a:solidFill>
              <a:effectLst/>
              <a:latin typeface="メイリオ" panose="020B0604030504040204" pitchFamily="50" charset="-128"/>
              <a:ea typeface="メイリオ" panose="020B0604030504040204" pitchFamily="50" charset="-128"/>
              <a:cs typeface="+mn-cs"/>
            </a:rPr>
            <a:t>追加</a:t>
          </a:r>
          <a:r>
            <a:rPr lang="ja-JP" altLang="en-US" sz="1100" b="0">
              <a:solidFill>
                <a:schemeClr val="dk1"/>
              </a:solidFill>
              <a:effectLst/>
              <a:latin typeface="メイリオ" panose="020B0604030504040204" pitchFamily="50" charset="-128"/>
              <a:ea typeface="メイリオ" panose="020B0604030504040204" pitchFamily="50" charset="-128"/>
              <a:cs typeface="+mn-cs"/>
            </a:rPr>
            <a:t>の場合</a:t>
          </a:r>
          <a:r>
            <a:rPr lang="en-US" altLang="ja-JP" sz="1100" b="0">
              <a:solidFill>
                <a:schemeClr val="dk1"/>
              </a:solidFill>
              <a:effectLst/>
              <a:latin typeface="メイリオ" panose="020B0604030504040204" pitchFamily="50" charset="-128"/>
              <a:ea typeface="メイリオ" panose="020B0604030504040204" pitchFamily="50" charset="-128"/>
              <a:cs typeface="+mn-cs"/>
            </a:rPr>
            <a:t>:</a:t>
          </a:r>
          <a:r>
            <a:rPr lang="en-US" altLang="ja-JP" sz="1100" b="0" baseline="0">
              <a:solidFill>
                <a:schemeClr val="dk1"/>
              </a:solidFill>
              <a:effectLst/>
              <a:latin typeface="メイリオ" panose="020B0604030504040204" pitchFamily="50" charset="-128"/>
              <a:ea typeface="メイリオ" panose="020B0604030504040204" pitchFamily="50" charset="-128"/>
              <a:cs typeface="+mn-cs"/>
            </a:rPr>
            <a:t> (A)</a:t>
          </a:r>
          <a:r>
            <a:rPr lang="ja-JP" altLang="en-US" sz="1100" b="0" baseline="0">
              <a:solidFill>
                <a:schemeClr val="dk1"/>
              </a:solidFill>
              <a:effectLst/>
              <a:latin typeface="メイリオ" panose="020B0604030504040204" pitchFamily="50" charset="-128"/>
              <a:ea typeface="メイリオ" panose="020B0604030504040204" pitchFamily="50" charset="-128"/>
              <a:cs typeface="+mn-cs"/>
            </a:rPr>
            <a:t>チーム更新</a:t>
          </a:r>
          <a:r>
            <a:rPr lang="en-US" altLang="ja-JP" sz="1100" b="1" baseline="0">
              <a:solidFill>
                <a:schemeClr val="dk1"/>
              </a:solidFill>
              <a:effectLst/>
              <a:latin typeface="メイリオ" panose="020B0604030504040204" pitchFamily="50" charset="-128"/>
              <a:ea typeface="メイリオ" panose="020B0604030504040204" pitchFamily="50" charset="-128"/>
              <a:cs typeface="+mn-cs"/>
            </a:rPr>
            <a:t>,(B)</a:t>
          </a:r>
          <a:r>
            <a:rPr lang="ja-JP" altLang="en-US" sz="1100" b="1" baseline="0">
              <a:solidFill>
                <a:schemeClr val="dk1"/>
              </a:solidFill>
              <a:effectLst/>
              <a:latin typeface="メイリオ" panose="020B0604030504040204" pitchFamily="50" charset="-128"/>
              <a:ea typeface="メイリオ" panose="020B0604030504040204" pitchFamily="50" charset="-128"/>
              <a:cs typeface="+mn-cs"/>
            </a:rPr>
            <a:t>チーム新規追加</a:t>
          </a:r>
          <a:endParaRPr lang="en-US" altLang="ja-JP" sz="1100" b="1" baseline="0">
            <a:solidFill>
              <a:schemeClr val="dk1"/>
            </a:solidFill>
            <a:effectLst/>
            <a:latin typeface="メイリオ" panose="020B0604030504040204" pitchFamily="50" charset="-128"/>
            <a:ea typeface="メイリオ" panose="020B0604030504040204" pitchFamily="50" charset="-128"/>
            <a:cs typeface="+mn-cs"/>
          </a:endParaRPr>
        </a:p>
        <a:p>
          <a:pPr eaLnBrk="0" latinLnBrk="1" hangingPunct="0"/>
          <a:r>
            <a:rPr lang="ja-JP" altLang="en-US" sz="1100" b="0" baseline="0">
              <a:solidFill>
                <a:schemeClr val="dk1"/>
              </a:solidFill>
              <a:effectLst/>
              <a:latin typeface="メイリオ" panose="020B0604030504040204" pitchFamily="50" charset="-128"/>
              <a:ea typeface="メイリオ" panose="020B0604030504040204" pitchFamily="50" charset="-128"/>
              <a:cs typeface="+mn-cs"/>
            </a:rPr>
            <a:t>　</a:t>
          </a:r>
          <a:r>
            <a:rPr lang="en-US" altLang="ja-JP" sz="1100" b="0" baseline="0">
              <a:solidFill>
                <a:schemeClr val="dk1"/>
              </a:solidFill>
              <a:effectLst/>
              <a:latin typeface="メイリオ" panose="020B0604030504040204" pitchFamily="50" charset="-128"/>
              <a:ea typeface="メイリオ" panose="020B0604030504040204" pitchFamily="50" charset="-128"/>
              <a:cs typeface="+mn-cs"/>
            </a:rPr>
            <a:t>(A)</a:t>
          </a:r>
          <a:r>
            <a:rPr lang="ja-JP" altLang="en-US" sz="1100" b="0" baseline="0">
              <a:solidFill>
                <a:schemeClr val="dk1"/>
              </a:solidFill>
              <a:effectLst/>
              <a:latin typeface="メイリオ" panose="020B0604030504040204" pitchFamily="50" charset="-128"/>
              <a:ea typeface="メイリオ" panose="020B0604030504040204" pitchFamily="50" charset="-128"/>
              <a:cs typeface="+mn-cs"/>
            </a:rPr>
            <a:t>年間登録費</a:t>
          </a:r>
          <a:r>
            <a:rPr lang="en-US" altLang="ja-JP" sz="1100" b="0" baseline="0">
              <a:solidFill>
                <a:schemeClr val="dk1"/>
              </a:solidFill>
              <a:effectLst/>
              <a:latin typeface="メイリオ" panose="020B0604030504040204" pitchFamily="50" charset="-128"/>
              <a:ea typeface="メイリオ" panose="020B0604030504040204" pitchFamily="50" charset="-128"/>
              <a:cs typeface="+mn-cs"/>
            </a:rPr>
            <a:t>:5,000</a:t>
          </a:r>
          <a:r>
            <a:rPr lang="ja-JP" altLang="en-US" sz="1100" b="0" baseline="0">
              <a:solidFill>
                <a:schemeClr val="dk1"/>
              </a:solidFill>
              <a:effectLst/>
              <a:latin typeface="メイリオ" panose="020B0604030504040204" pitchFamily="50" charset="-128"/>
              <a:ea typeface="メイリオ" panose="020B0604030504040204" pitchFamily="50" charset="-128"/>
              <a:cs typeface="+mn-cs"/>
            </a:rPr>
            <a:t>円</a:t>
          </a:r>
          <a:r>
            <a:rPr lang="en-US" altLang="ja-JP" sz="1100" b="0" baseline="0">
              <a:solidFill>
                <a:schemeClr val="dk1"/>
              </a:solidFill>
              <a:effectLst/>
              <a:latin typeface="メイリオ" panose="020B0604030504040204" pitchFamily="50" charset="-128"/>
              <a:ea typeface="メイリオ" panose="020B0604030504040204" pitchFamily="50" charset="-128"/>
              <a:cs typeface="+mn-cs"/>
            </a:rPr>
            <a:t>+400</a:t>
          </a:r>
          <a:r>
            <a:rPr lang="ja-JP" altLang="en-US" sz="1100" b="0" baseline="0">
              <a:solidFill>
                <a:schemeClr val="dk1"/>
              </a:solidFill>
              <a:effectLst/>
              <a:latin typeface="メイリオ" panose="020B0604030504040204" pitchFamily="50" charset="-128"/>
              <a:ea typeface="メイリオ" panose="020B0604030504040204" pitchFamily="50" charset="-128"/>
              <a:cs typeface="+mn-cs"/>
            </a:rPr>
            <a:t>円</a:t>
          </a:r>
          <a:r>
            <a:rPr lang="en-US" altLang="ja-JP" sz="1100" b="0" baseline="0">
              <a:solidFill>
                <a:schemeClr val="dk1"/>
              </a:solidFill>
              <a:effectLst/>
              <a:latin typeface="メイリオ" panose="020B0604030504040204" pitchFamily="50" charset="-128"/>
              <a:ea typeface="メイリオ" panose="020B0604030504040204" pitchFamily="50" charset="-128"/>
              <a:cs typeface="+mn-cs"/>
            </a:rPr>
            <a:t>x1</a:t>
          </a:r>
          <a:r>
            <a:rPr lang="ja-JP" altLang="en-US" sz="1100" b="0" baseline="0">
              <a:solidFill>
                <a:schemeClr val="dk1"/>
              </a:solidFill>
              <a:effectLst/>
              <a:latin typeface="メイリオ" panose="020B0604030504040204" pitchFamily="50" charset="-128"/>
              <a:ea typeface="メイリオ" panose="020B0604030504040204" pitchFamily="50" charset="-128"/>
              <a:cs typeface="+mn-cs"/>
            </a:rPr>
            <a:t>名 </a:t>
          </a:r>
          <a:r>
            <a:rPr lang="en-US" altLang="ja-JP" sz="1100" b="0" baseline="0">
              <a:solidFill>
                <a:schemeClr val="dk1"/>
              </a:solidFill>
              <a:effectLst/>
              <a:latin typeface="メイリオ" panose="020B0604030504040204" pitchFamily="50" charset="-128"/>
              <a:ea typeface="メイリオ" panose="020B0604030504040204" pitchFamily="50" charset="-128"/>
              <a:cs typeface="+mn-cs"/>
            </a:rPr>
            <a:t>+ (B)</a:t>
          </a:r>
          <a:r>
            <a:rPr lang="ja-JP" altLang="en-US" sz="1100" b="0" baseline="0">
              <a:solidFill>
                <a:schemeClr val="dk1"/>
              </a:solidFill>
              <a:effectLst/>
              <a:latin typeface="メイリオ" panose="020B0604030504040204" pitchFamily="50" charset="-128"/>
              <a:ea typeface="メイリオ" panose="020B0604030504040204" pitchFamily="50" charset="-128"/>
              <a:cs typeface="+mn-cs"/>
            </a:rPr>
            <a:t>新規登録費</a:t>
          </a:r>
          <a:r>
            <a:rPr lang="en-US" altLang="ja-JP" sz="1100" b="0" baseline="0">
              <a:solidFill>
                <a:schemeClr val="dk1"/>
              </a:solidFill>
              <a:effectLst/>
              <a:latin typeface="メイリオ" panose="020B0604030504040204" pitchFamily="50" charset="-128"/>
              <a:ea typeface="メイリオ" panose="020B0604030504040204" pitchFamily="50" charset="-128"/>
              <a:cs typeface="+mn-cs"/>
            </a:rPr>
            <a:t>1,000</a:t>
          </a:r>
          <a:r>
            <a:rPr lang="ja-JP" altLang="en-US" sz="1100" b="0" baseline="0">
              <a:solidFill>
                <a:schemeClr val="dk1"/>
              </a:solidFill>
              <a:effectLst/>
              <a:latin typeface="メイリオ" panose="020B0604030504040204" pitchFamily="50" charset="-128"/>
              <a:ea typeface="メイリオ" panose="020B0604030504040204" pitchFamily="50" charset="-128"/>
              <a:cs typeface="+mn-cs"/>
            </a:rPr>
            <a:t>円＋</a:t>
          </a:r>
          <a:r>
            <a:rPr lang="en-US" altLang="ja-JP" sz="1100" b="0" baseline="0">
              <a:solidFill>
                <a:schemeClr val="dk1"/>
              </a:solidFill>
              <a:effectLst/>
              <a:latin typeface="メイリオ" panose="020B0604030504040204" pitchFamily="50" charset="-128"/>
              <a:ea typeface="メイリオ" panose="020B0604030504040204" pitchFamily="50" charset="-128"/>
              <a:cs typeface="+mn-cs"/>
            </a:rPr>
            <a:t>(B)</a:t>
          </a:r>
          <a:r>
            <a:rPr lang="ja-JP" altLang="en-US" sz="1100" b="0" baseline="0">
              <a:solidFill>
                <a:schemeClr val="dk1"/>
              </a:solidFill>
              <a:effectLst/>
              <a:latin typeface="メイリオ" panose="020B0604030504040204" pitchFamily="50" charset="-128"/>
              <a:ea typeface="メイリオ" panose="020B0604030504040204" pitchFamily="50" charset="-128"/>
              <a:cs typeface="+mn-cs"/>
            </a:rPr>
            <a:t>年間登録費</a:t>
          </a:r>
          <a:r>
            <a:rPr lang="en-US" altLang="ja-JP" sz="1100" b="0" baseline="0">
              <a:solidFill>
                <a:schemeClr val="dk1"/>
              </a:solidFill>
              <a:effectLst/>
              <a:latin typeface="メイリオ" panose="020B0604030504040204" pitchFamily="50" charset="-128"/>
              <a:ea typeface="メイリオ" panose="020B0604030504040204" pitchFamily="50" charset="-128"/>
              <a:cs typeface="+mn-cs"/>
            </a:rPr>
            <a:t>5,000</a:t>
          </a:r>
          <a:r>
            <a:rPr lang="ja-JP" altLang="en-US" sz="1100" b="0" baseline="0">
              <a:solidFill>
                <a:schemeClr val="dk1"/>
              </a:solidFill>
              <a:effectLst/>
              <a:latin typeface="メイリオ" panose="020B0604030504040204" pitchFamily="50" charset="-128"/>
              <a:ea typeface="メイリオ" panose="020B0604030504040204" pitchFamily="50" charset="-128"/>
              <a:cs typeface="+mn-cs"/>
            </a:rPr>
            <a:t>円</a:t>
          </a:r>
          <a:r>
            <a:rPr lang="en-US" altLang="ja-JP" sz="1100" b="0" baseline="0">
              <a:solidFill>
                <a:schemeClr val="dk1"/>
              </a:solidFill>
              <a:effectLst/>
              <a:latin typeface="メイリオ" panose="020B0604030504040204" pitchFamily="50" charset="-128"/>
              <a:ea typeface="メイリオ" panose="020B0604030504040204" pitchFamily="50" charset="-128"/>
              <a:cs typeface="+mn-cs"/>
            </a:rPr>
            <a:t>+400</a:t>
          </a:r>
          <a:r>
            <a:rPr lang="ja-JP" altLang="en-US" sz="1100" b="0" baseline="0">
              <a:solidFill>
                <a:schemeClr val="dk1"/>
              </a:solidFill>
              <a:effectLst/>
              <a:latin typeface="メイリオ" panose="020B0604030504040204" pitchFamily="50" charset="-128"/>
              <a:ea typeface="メイリオ" panose="020B0604030504040204" pitchFamily="50" charset="-128"/>
              <a:cs typeface="+mn-cs"/>
            </a:rPr>
            <a:t>円</a:t>
          </a:r>
          <a:r>
            <a:rPr lang="en-US" altLang="ja-JP" sz="1100" b="0" baseline="0">
              <a:solidFill>
                <a:schemeClr val="dk1"/>
              </a:solidFill>
              <a:effectLst/>
              <a:latin typeface="メイリオ" panose="020B0604030504040204" pitchFamily="50" charset="-128"/>
              <a:ea typeface="メイリオ" panose="020B0604030504040204" pitchFamily="50" charset="-128"/>
              <a:cs typeface="+mn-cs"/>
            </a:rPr>
            <a:t>x2</a:t>
          </a:r>
          <a:r>
            <a:rPr lang="ja-JP" altLang="en-US" sz="1100" b="0" baseline="0">
              <a:solidFill>
                <a:schemeClr val="dk1"/>
              </a:solidFill>
              <a:effectLst/>
              <a:latin typeface="メイリオ" panose="020B0604030504040204" pitchFamily="50" charset="-128"/>
              <a:ea typeface="メイリオ" panose="020B0604030504040204" pitchFamily="50" charset="-128"/>
              <a:cs typeface="+mn-cs"/>
            </a:rPr>
            <a:t>名</a:t>
          </a:r>
          <a:r>
            <a:rPr lang="en-US" altLang="ja-JP" sz="1100" b="0" baseline="0">
              <a:solidFill>
                <a:schemeClr val="dk1"/>
              </a:solidFill>
              <a:effectLst/>
              <a:latin typeface="メイリオ" panose="020B0604030504040204" pitchFamily="50" charset="-128"/>
              <a:ea typeface="メイリオ" panose="020B0604030504040204" pitchFamily="50" charset="-128"/>
              <a:cs typeface="+mn-cs"/>
            </a:rPr>
            <a:t>=</a:t>
          </a:r>
          <a:r>
            <a:rPr lang="en-US" altLang="ja-JP" sz="1100" b="1" baseline="0">
              <a:solidFill>
                <a:schemeClr val="dk1"/>
              </a:solidFill>
              <a:effectLst/>
              <a:latin typeface="メイリオ" panose="020B0604030504040204" pitchFamily="50" charset="-128"/>
              <a:ea typeface="メイリオ" panose="020B0604030504040204" pitchFamily="50" charset="-128"/>
              <a:cs typeface="+mn-cs"/>
            </a:rPr>
            <a:t>12,200</a:t>
          </a:r>
          <a:r>
            <a:rPr lang="ja-JP" altLang="en-US" sz="1100" b="1" baseline="0">
              <a:solidFill>
                <a:schemeClr val="dk1"/>
              </a:solidFill>
              <a:effectLst/>
              <a:latin typeface="メイリオ" panose="020B0604030504040204" pitchFamily="50" charset="-128"/>
              <a:ea typeface="メイリオ" panose="020B0604030504040204" pitchFamily="50" charset="-128"/>
              <a:cs typeface="+mn-cs"/>
            </a:rPr>
            <a:t>円</a:t>
          </a:r>
          <a:endParaRPr lang="ja-JP" altLang="ja-JP" sz="1100" b="1">
            <a:solidFill>
              <a:schemeClr val="dk1"/>
            </a:solidFill>
            <a:effectLst/>
            <a:latin typeface="メイリオ" panose="020B0604030504040204" pitchFamily="50" charset="-128"/>
            <a:ea typeface="メイリオ" panose="020B0604030504040204" pitchFamily="50" charset="-128"/>
            <a:cs typeface="+mn-cs"/>
          </a:endParaRPr>
        </a:p>
        <a:p>
          <a:pPr eaLnBrk="0" latinLnBrk="1" hangingPunct="0"/>
          <a:r>
            <a:rPr lang="ja-JP" altLang="en-US" sz="1100" b="0">
              <a:solidFill>
                <a:schemeClr val="dk1"/>
              </a:solidFill>
              <a:effectLst/>
              <a:latin typeface="メイリオ" panose="020B0604030504040204" pitchFamily="50" charset="-128"/>
              <a:ea typeface="メイリオ" panose="020B0604030504040204" pitchFamily="50" charset="-128"/>
              <a:cs typeface="+mn-cs"/>
            </a:rPr>
            <a:t>例</a:t>
          </a:r>
          <a:r>
            <a:rPr lang="en-US" altLang="ja-JP" sz="1100" b="0">
              <a:solidFill>
                <a:schemeClr val="dk1"/>
              </a:solidFill>
              <a:effectLst/>
              <a:latin typeface="メイリオ" panose="020B0604030504040204" pitchFamily="50" charset="-128"/>
              <a:ea typeface="メイリオ" panose="020B0604030504040204" pitchFamily="50" charset="-128"/>
              <a:cs typeface="+mn-cs"/>
            </a:rPr>
            <a:t>4) </a:t>
          </a:r>
          <a:r>
            <a:rPr lang="ja-JP" altLang="en-US" sz="1100" b="0">
              <a:solidFill>
                <a:schemeClr val="dk1"/>
              </a:solidFill>
              <a:effectLst/>
              <a:latin typeface="メイリオ" panose="020B0604030504040204" pitchFamily="50" charset="-128"/>
              <a:ea typeface="メイリオ" panose="020B0604030504040204" pitchFamily="50" charset="-128"/>
              <a:cs typeface="+mn-cs"/>
            </a:rPr>
            <a:t>更新個人会員の場合</a:t>
          </a:r>
          <a:r>
            <a:rPr lang="en-US" altLang="ja-JP" sz="1100" b="0">
              <a:solidFill>
                <a:schemeClr val="dk1"/>
              </a:solidFill>
              <a:effectLst/>
              <a:latin typeface="メイリオ" panose="020B0604030504040204" pitchFamily="50" charset="-128"/>
              <a:ea typeface="メイリオ" panose="020B0604030504040204" pitchFamily="50" charset="-128"/>
              <a:cs typeface="+mn-cs"/>
            </a:rPr>
            <a:t>: </a:t>
          </a:r>
          <a:r>
            <a:rPr lang="ja-JP" altLang="en-US" sz="1100" b="0">
              <a:solidFill>
                <a:schemeClr val="dk1"/>
              </a:solidFill>
              <a:effectLst/>
              <a:latin typeface="メイリオ" panose="020B0604030504040204" pitchFamily="50" charset="-128"/>
              <a:ea typeface="メイリオ" panose="020B0604030504040204" pitchFamily="50" charset="-128"/>
              <a:cs typeface="+mn-cs"/>
            </a:rPr>
            <a:t>年間登録費</a:t>
          </a:r>
          <a:r>
            <a:rPr lang="en-US" altLang="ja-JP" sz="1100" b="0">
              <a:solidFill>
                <a:schemeClr val="dk1"/>
              </a:solidFill>
              <a:effectLst/>
              <a:latin typeface="メイリオ" panose="020B0604030504040204" pitchFamily="50" charset="-128"/>
              <a:ea typeface="メイリオ" panose="020B0604030504040204" pitchFamily="50" charset="-128"/>
              <a:cs typeface="+mn-cs"/>
            </a:rPr>
            <a:t>1,500</a:t>
          </a:r>
          <a:r>
            <a:rPr lang="ja-JP" altLang="en-US" sz="1100" b="0">
              <a:solidFill>
                <a:schemeClr val="dk1"/>
              </a:solidFill>
              <a:effectLst/>
              <a:latin typeface="メイリオ" panose="020B0604030504040204" pitchFamily="50" charset="-128"/>
              <a:ea typeface="メイリオ" panose="020B0604030504040204" pitchFamily="50" charset="-128"/>
              <a:cs typeface="+mn-cs"/>
            </a:rPr>
            <a:t>円</a:t>
          </a:r>
          <a:r>
            <a:rPr lang="en-US" altLang="ja-JP" sz="1100" b="0">
              <a:solidFill>
                <a:schemeClr val="dk1"/>
              </a:solidFill>
              <a:effectLst/>
              <a:latin typeface="メイリオ" panose="020B0604030504040204" pitchFamily="50" charset="-128"/>
              <a:ea typeface="メイリオ" panose="020B0604030504040204" pitchFamily="50" charset="-128"/>
              <a:cs typeface="+mn-cs"/>
            </a:rPr>
            <a:t>=</a:t>
          </a:r>
          <a:r>
            <a:rPr lang="en-US" altLang="ja-JP" sz="1100" b="1">
              <a:solidFill>
                <a:schemeClr val="dk1"/>
              </a:solidFill>
              <a:effectLst/>
              <a:latin typeface="メイリオ" panose="020B0604030504040204" pitchFamily="50" charset="-128"/>
              <a:ea typeface="メイリオ" panose="020B0604030504040204" pitchFamily="50" charset="-128"/>
              <a:cs typeface="+mn-cs"/>
            </a:rPr>
            <a:t>1,500</a:t>
          </a:r>
          <a:r>
            <a:rPr lang="ja-JP" altLang="en-US" sz="1100" b="1">
              <a:solidFill>
                <a:schemeClr val="dk1"/>
              </a:solidFill>
              <a:effectLst/>
              <a:latin typeface="メイリオ" panose="020B0604030504040204" pitchFamily="50" charset="-128"/>
              <a:ea typeface="メイリオ" panose="020B0604030504040204" pitchFamily="50" charset="-128"/>
              <a:cs typeface="+mn-cs"/>
            </a:rPr>
            <a:t>円</a:t>
          </a:r>
          <a:endParaRPr lang="en-US" altLang="ja-JP" sz="1100" b="1">
            <a:solidFill>
              <a:schemeClr val="dk1"/>
            </a:solidFill>
            <a:effectLst/>
            <a:latin typeface="メイリオ" panose="020B0604030504040204" pitchFamily="50" charset="-128"/>
            <a:ea typeface="メイリオ" panose="020B0604030504040204" pitchFamily="50" charset="-128"/>
            <a:cs typeface="+mn-cs"/>
          </a:endParaRPr>
        </a:p>
        <a:p>
          <a:pPr eaLnBrk="0" latinLnBrk="1" hangingPunct="0"/>
          <a:r>
            <a:rPr lang="ja-JP" altLang="en-US" sz="1100" b="0">
              <a:solidFill>
                <a:schemeClr val="dk1"/>
              </a:solidFill>
              <a:effectLst/>
              <a:latin typeface="メイリオ" panose="020B0604030504040204" pitchFamily="50" charset="-128"/>
              <a:ea typeface="メイリオ" panose="020B0604030504040204" pitchFamily="50" charset="-128"/>
              <a:cs typeface="+mn-cs"/>
            </a:rPr>
            <a:t>例</a:t>
          </a:r>
          <a:r>
            <a:rPr lang="en-US" altLang="ja-JP" sz="1100" b="0">
              <a:solidFill>
                <a:schemeClr val="dk1"/>
              </a:solidFill>
              <a:effectLst/>
              <a:latin typeface="メイリオ" panose="020B0604030504040204" pitchFamily="50" charset="-128"/>
              <a:ea typeface="メイリオ" panose="020B0604030504040204" pitchFamily="50" charset="-128"/>
              <a:cs typeface="+mn-cs"/>
            </a:rPr>
            <a:t>5) </a:t>
          </a:r>
          <a:r>
            <a:rPr lang="ja-JP" altLang="ja-JP" sz="1100" b="1">
              <a:solidFill>
                <a:schemeClr val="dk1"/>
              </a:solidFill>
              <a:effectLst/>
              <a:latin typeface="メイリオ" panose="020B0604030504040204" pitchFamily="50" charset="-128"/>
              <a:ea typeface="メイリオ" panose="020B0604030504040204" pitchFamily="50" charset="-128"/>
              <a:cs typeface="+mn-cs"/>
            </a:rPr>
            <a:t>新規</a:t>
          </a:r>
          <a:r>
            <a:rPr lang="ja-JP" altLang="ja-JP" sz="1100" b="0">
              <a:solidFill>
                <a:schemeClr val="dk1"/>
              </a:solidFill>
              <a:effectLst/>
              <a:latin typeface="メイリオ" panose="020B0604030504040204" pitchFamily="50" charset="-128"/>
              <a:ea typeface="メイリオ" panose="020B0604030504040204" pitchFamily="50" charset="-128"/>
              <a:cs typeface="+mn-cs"/>
            </a:rPr>
            <a:t>個人会員</a:t>
          </a:r>
          <a:r>
            <a:rPr lang="ja-JP" altLang="ja-JP" sz="1100">
              <a:solidFill>
                <a:schemeClr val="dk1"/>
              </a:solidFill>
              <a:effectLst/>
              <a:latin typeface="メイリオ" panose="020B0604030504040204" pitchFamily="50" charset="-128"/>
              <a:ea typeface="メイリオ" panose="020B0604030504040204" pitchFamily="50" charset="-128"/>
              <a:cs typeface="+mn-cs"/>
            </a:rPr>
            <a:t>の場合</a:t>
          </a:r>
          <a:r>
            <a:rPr lang="en-US" altLang="ja-JP"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新規登録費</a:t>
          </a:r>
          <a:r>
            <a:rPr lang="en-US" altLang="ja-JP" sz="1100">
              <a:solidFill>
                <a:schemeClr val="dk1"/>
              </a:solidFill>
              <a:effectLst/>
              <a:latin typeface="メイリオ" panose="020B0604030504040204" pitchFamily="50" charset="-128"/>
              <a:ea typeface="メイリオ" panose="020B0604030504040204" pitchFamily="50" charset="-128"/>
              <a:cs typeface="+mn-cs"/>
            </a:rPr>
            <a:t>500</a:t>
          </a:r>
          <a:r>
            <a:rPr lang="ja-JP" altLang="ja-JP" sz="1100">
              <a:solidFill>
                <a:schemeClr val="dk1"/>
              </a:solidFill>
              <a:effectLst/>
              <a:latin typeface="メイリオ" panose="020B0604030504040204" pitchFamily="50" charset="-128"/>
              <a:ea typeface="メイリオ" panose="020B0604030504040204" pitchFamily="50" charset="-128"/>
              <a:cs typeface="+mn-cs"/>
            </a:rPr>
            <a:t>円＋年間登録費</a:t>
          </a:r>
          <a:r>
            <a:rPr lang="en-US" altLang="ja-JP" sz="1100">
              <a:solidFill>
                <a:schemeClr val="dk1"/>
              </a:solidFill>
              <a:effectLst/>
              <a:latin typeface="メイリオ" panose="020B0604030504040204" pitchFamily="50" charset="-128"/>
              <a:ea typeface="メイリオ" panose="020B0604030504040204" pitchFamily="50" charset="-128"/>
              <a:cs typeface="+mn-cs"/>
            </a:rPr>
            <a:t>1,500</a:t>
          </a:r>
          <a:r>
            <a:rPr lang="ja-JP" altLang="ja-JP" sz="1100">
              <a:solidFill>
                <a:schemeClr val="dk1"/>
              </a:solidFill>
              <a:effectLst/>
              <a:latin typeface="メイリオ" panose="020B0604030504040204" pitchFamily="50" charset="-128"/>
              <a:ea typeface="メイリオ" panose="020B0604030504040204" pitchFamily="50" charset="-128"/>
              <a:cs typeface="+mn-cs"/>
            </a:rPr>
            <a:t>円＝</a:t>
          </a:r>
          <a:r>
            <a:rPr lang="en-US" altLang="ja-JP" sz="1100" b="1">
              <a:solidFill>
                <a:schemeClr val="dk1"/>
              </a:solidFill>
              <a:effectLst/>
              <a:latin typeface="メイリオ" panose="020B0604030504040204" pitchFamily="50" charset="-128"/>
              <a:ea typeface="メイリオ" panose="020B0604030504040204" pitchFamily="50" charset="-128"/>
              <a:cs typeface="+mn-cs"/>
            </a:rPr>
            <a:t>2,000</a:t>
          </a:r>
          <a:r>
            <a:rPr lang="ja-JP" altLang="ja-JP" sz="1100" b="1">
              <a:solidFill>
                <a:schemeClr val="dk1"/>
              </a:solidFill>
              <a:effectLst/>
              <a:latin typeface="メイリオ" panose="020B0604030504040204" pitchFamily="50" charset="-128"/>
              <a:ea typeface="メイリオ" panose="020B0604030504040204" pitchFamily="50" charset="-128"/>
              <a:cs typeface="+mn-cs"/>
            </a:rPr>
            <a:t>円</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endParaRPr kumimoji="1" lang="ja-JP" altLang="en-US" sz="1100"/>
        </a:p>
      </xdr:txBody>
    </xdr:sp>
    <xdr:clientData/>
  </xdr:twoCellAnchor>
  <xdr:twoCellAnchor>
    <xdr:from>
      <xdr:col>2</xdr:col>
      <xdr:colOff>600711</xdr:colOff>
      <xdr:row>12</xdr:row>
      <xdr:rowOff>68035</xdr:rowOff>
    </xdr:from>
    <xdr:to>
      <xdr:col>12</xdr:col>
      <xdr:colOff>305708</xdr:colOff>
      <xdr:row>24</xdr:row>
      <xdr:rowOff>165704</xdr:rowOff>
    </xdr:to>
    <xdr:sp macro="" textlink="">
      <xdr:nvSpPr>
        <xdr:cNvPr id="4" name="思考の吹き出し: 雲形 3">
          <a:extLst>
            <a:ext uri="{FF2B5EF4-FFF2-40B4-BE49-F238E27FC236}">
              <a16:creationId xmlns:a16="http://schemas.microsoft.com/office/drawing/2014/main" id="{E4A51C04-5031-485C-BEC9-F33D26D64EEC}"/>
            </a:ext>
          </a:extLst>
        </xdr:cNvPr>
        <xdr:cNvSpPr/>
      </xdr:nvSpPr>
      <xdr:spPr>
        <a:xfrm>
          <a:off x="1690794" y="3422952"/>
          <a:ext cx="10108414" cy="4648502"/>
        </a:xfrm>
        <a:prstGeom prst="cloudCallout">
          <a:avLst>
            <a:gd name="adj1" fmla="val -25382"/>
            <a:gd name="adj2" fmla="val -67031"/>
          </a:avLst>
        </a:prstGeom>
        <a:ln>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b="1">
              <a:solidFill>
                <a:srgbClr val="FF0000"/>
              </a:solidFill>
              <a:latin typeface="メイリオ" panose="020B0604030504040204" pitchFamily="50" charset="-128"/>
              <a:ea typeface="メイリオ" panose="020B0604030504040204" pitchFamily="50" charset="-128"/>
            </a:rPr>
            <a:t>シートが足りない</a:t>
          </a:r>
          <a:r>
            <a:rPr kumimoji="1" lang="ja-JP" altLang="en-US" sz="2400">
              <a:solidFill>
                <a:schemeClr val="tx1"/>
              </a:solidFill>
              <a:latin typeface="メイリオ" panose="020B0604030504040204" pitchFamily="50" charset="-128"/>
              <a:ea typeface="メイリオ" panose="020B0604030504040204" pitchFamily="50" charset="-128"/>
            </a:rPr>
            <a:t>場合は、</a:t>
          </a:r>
          <a:endParaRPr kumimoji="1" lang="en-US" altLang="ja-JP" sz="2400">
            <a:solidFill>
              <a:schemeClr val="tx1"/>
            </a:solidFill>
            <a:latin typeface="メイリオ" panose="020B0604030504040204" pitchFamily="50" charset="-128"/>
            <a:ea typeface="メイリオ" panose="020B0604030504040204" pitchFamily="50" charset="-128"/>
          </a:endParaRPr>
        </a:p>
        <a:p>
          <a:pPr algn="ctr"/>
          <a:r>
            <a:rPr kumimoji="1" lang="ja-JP" altLang="en-US" sz="2400">
              <a:solidFill>
                <a:schemeClr val="tx1"/>
              </a:solidFill>
              <a:latin typeface="メイリオ" panose="020B0604030504040204" pitchFamily="50" charset="-128"/>
              <a:ea typeface="メイリオ" panose="020B0604030504040204" pitchFamily="50" charset="-128"/>
            </a:rPr>
            <a:t>別紙②</a:t>
          </a:r>
          <a:r>
            <a:rPr kumimoji="1" lang="en-US" altLang="ja-JP" sz="2400">
              <a:solidFill>
                <a:schemeClr val="tx1"/>
              </a:solidFill>
              <a:latin typeface="メイリオ" panose="020B0604030504040204" pitchFamily="50" charset="-128"/>
              <a:ea typeface="メイリオ" panose="020B0604030504040204" pitchFamily="50" charset="-128"/>
            </a:rPr>
            <a:t>【</a:t>
          </a:r>
          <a:r>
            <a:rPr kumimoji="1" lang="ja-JP" altLang="en-US" sz="2400">
              <a:solidFill>
                <a:schemeClr val="tx1"/>
              </a:solidFill>
              <a:latin typeface="メイリオ" panose="020B0604030504040204" pitchFamily="50" charset="-128"/>
              <a:ea typeface="メイリオ" panose="020B0604030504040204" pitchFamily="50" charset="-128"/>
            </a:rPr>
            <a:t>団体登録申込書</a:t>
          </a:r>
          <a:r>
            <a:rPr kumimoji="1" lang="en-US" altLang="ja-JP" sz="2400">
              <a:solidFill>
                <a:schemeClr val="tx1"/>
              </a:solidFill>
              <a:latin typeface="メイリオ" panose="020B0604030504040204" pitchFamily="50" charset="-128"/>
              <a:ea typeface="メイリオ" panose="020B0604030504040204" pitchFamily="50" charset="-128"/>
            </a:rPr>
            <a:t>】</a:t>
          </a:r>
          <a:r>
            <a:rPr kumimoji="1" lang="ja-JP" altLang="en-US" sz="2400">
              <a:solidFill>
                <a:schemeClr val="tx1"/>
              </a:solidFill>
              <a:latin typeface="メイリオ" panose="020B0604030504040204" pitchFamily="50" charset="-128"/>
              <a:ea typeface="メイリオ" panose="020B0604030504040204" pitchFamily="50" charset="-128"/>
            </a:rPr>
            <a:t>シートを</a:t>
          </a:r>
          <a:endParaRPr kumimoji="1" lang="en-US" altLang="ja-JP" sz="2400">
            <a:solidFill>
              <a:schemeClr val="tx1"/>
            </a:solidFill>
            <a:latin typeface="メイリオ" panose="020B0604030504040204" pitchFamily="50" charset="-128"/>
            <a:ea typeface="メイリオ" panose="020B0604030504040204" pitchFamily="50" charset="-128"/>
          </a:endParaRPr>
        </a:p>
        <a:p>
          <a:pPr algn="ctr"/>
          <a:r>
            <a:rPr kumimoji="1" lang="ja-JP" altLang="en-US" sz="2400">
              <a:solidFill>
                <a:srgbClr val="FF0000"/>
              </a:solidFill>
              <a:latin typeface="メイリオ" panose="020B0604030504040204" pitchFamily="50" charset="-128"/>
              <a:ea typeface="メイリオ" panose="020B0604030504040204" pitchFamily="50" charset="-128"/>
            </a:rPr>
            <a:t>コピー</a:t>
          </a:r>
          <a:r>
            <a:rPr kumimoji="1" lang="ja-JP" altLang="en-US" sz="2400">
              <a:solidFill>
                <a:schemeClr val="tx1"/>
              </a:solidFill>
              <a:latin typeface="メイリオ" panose="020B0604030504040204" pitchFamily="50" charset="-128"/>
              <a:ea typeface="メイリオ" panose="020B0604030504040204" pitchFamily="50" charset="-128"/>
            </a:rPr>
            <a:t>して下さい。</a:t>
          </a:r>
          <a:endParaRPr kumimoji="1" lang="en-US" altLang="ja-JP" sz="2400">
            <a:solidFill>
              <a:schemeClr val="tx1"/>
            </a:solidFill>
            <a:latin typeface="メイリオ" panose="020B0604030504040204" pitchFamily="50" charset="-128"/>
            <a:ea typeface="メイリオ" panose="020B0604030504040204" pitchFamily="50" charset="-128"/>
          </a:endParaRPr>
        </a:p>
        <a:p>
          <a:pPr algn="ctr"/>
          <a:r>
            <a:rPr kumimoji="1" lang="ja-JP" altLang="en-US" sz="2400">
              <a:solidFill>
                <a:schemeClr val="tx1"/>
              </a:solidFill>
              <a:latin typeface="メイリオ" panose="020B0604030504040204" pitchFamily="50" charset="-128"/>
              <a:ea typeface="メイリオ" panose="020B0604030504040204" pitchFamily="50" charset="-128"/>
            </a:rPr>
            <a:t>複数チーム名は下記のように記載して下さい。</a:t>
          </a:r>
          <a:endParaRPr kumimoji="1" lang="en-US" altLang="ja-JP" sz="2400">
            <a:solidFill>
              <a:schemeClr val="tx1"/>
            </a:solidFill>
            <a:latin typeface="メイリオ" panose="020B0604030504040204" pitchFamily="50" charset="-128"/>
            <a:ea typeface="メイリオ" panose="020B0604030504040204" pitchFamily="50" charset="-128"/>
          </a:endParaRPr>
        </a:p>
        <a:p>
          <a:pPr algn="ctr"/>
          <a:r>
            <a:rPr kumimoji="1" lang="ja-JP" altLang="en-US" sz="1800">
              <a:solidFill>
                <a:schemeClr val="tx1"/>
              </a:solidFill>
              <a:latin typeface="メイリオ" panose="020B0604030504040204" pitchFamily="50" charset="-128"/>
              <a:ea typeface="メイリオ" panose="020B0604030504040204" pitchFamily="50" charset="-128"/>
            </a:rPr>
            <a:t>板卓連盟</a:t>
          </a:r>
          <a:r>
            <a:rPr kumimoji="1" lang="ja-JP" altLang="ja-JP" sz="1800">
              <a:solidFill>
                <a:schemeClr val="dk1"/>
              </a:solidFill>
              <a:effectLst/>
              <a:latin typeface="メイリオ" panose="020B0604030504040204" pitchFamily="50" charset="-128"/>
              <a:ea typeface="メイリオ" panose="020B0604030504040204" pitchFamily="50" charset="-128"/>
              <a:cs typeface="+mn-cs"/>
            </a:rPr>
            <a:t>クラブ</a:t>
          </a:r>
          <a:r>
            <a:rPr kumimoji="1" lang="en-US" altLang="ja-JP" sz="1800">
              <a:solidFill>
                <a:srgbClr val="FF0000"/>
              </a:solidFill>
              <a:latin typeface="メイリオ" panose="020B0604030504040204" pitchFamily="50" charset="-128"/>
              <a:ea typeface="メイリオ" panose="020B0604030504040204" pitchFamily="50" charset="-128"/>
            </a:rPr>
            <a:t>(A)</a:t>
          </a:r>
          <a:r>
            <a:rPr kumimoji="1" lang="en-US" altLang="ja-JP" sz="1800">
              <a:solidFill>
                <a:schemeClr val="tx1"/>
              </a:solidFill>
              <a:latin typeface="メイリオ" panose="020B0604030504040204" pitchFamily="50" charset="-128"/>
              <a:ea typeface="メイリオ" panose="020B0604030504040204" pitchFamily="50" charset="-128"/>
            </a:rPr>
            <a:t>,</a:t>
          </a:r>
          <a:r>
            <a:rPr kumimoji="1" lang="ja-JP" altLang="ja-JP" sz="1800">
              <a:solidFill>
                <a:schemeClr val="tx1"/>
              </a:solidFill>
              <a:effectLst/>
              <a:latin typeface="メイリオ" panose="020B0604030504040204" pitchFamily="50" charset="-128"/>
              <a:ea typeface="メイリオ" panose="020B0604030504040204" pitchFamily="50" charset="-128"/>
              <a:cs typeface="+mn-cs"/>
            </a:rPr>
            <a:t>板卓連盟</a:t>
          </a:r>
          <a:r>
            <a:rPr kumimoji="1" lang="ja-JP" altLang="en-US" sz="1800" b="0" i="0" u="none" strike="noStrike" kern="0" cap="none" spc="0" normalizeH="0" baseline="0" noProof="0">
              <a:ln>
                <a:noFill/>
              </a:ln>
              <a:solidFill>
                <a:schemeClr val="tx1"/>
              </a:solidFill>
              <a:effectLst/>
              <a:uLnTx/>
              <a:uFillTx/>
              <a:latin typeface="メイリオ" panose="020B0604030504040204" pitchFamily="50" charset="-128"/>
              <a:ea typeface="メイリオ" panose="020B0604030504040204" pitchFamily="50" charset="-128"/>
              <a:cs typeface="+mn-cs"/>
            </a:rPr>
            <a:t>クラブ</a:t>
          </a:r>
          <a:r>
            <a:rPr kumimoji="1" lang="en-US" altLang="ja-JP" sz="1800">
              <a:solidFill>
                <a:srgbClr val="FF0000"/>
              </a:solidFill>
              <a:effectLst/>
              <a:latin typeface="メイリオ" panose="020B0604030504040204" pitchFamily="50" charset="-128"/>
              <a:ea typeface="メイリオ" panose="020B0604030504040204" pitchFamily="50" charset="-128"/>
              <a:cs typeface="+mn-cs"/>
            </a:rPr>
            <a:t>(B)</a:t>
          </a:r>
          <a:r>
            <a:rPr kumimoji="1" lang="en-US" altLang="ja-JP" sz="1800">
              <a:solidFill>
                <a:schemeClr val="tx1"/>
              </a:solidFill>
              <a:effectLst/>
              <a:latin typeface="メイリオ" panose="020B0604030504040204" pitchFamily="50" charset="-128"/>
              <a:ea typeface="メイリオ" panose="020B0604030504040204" pitchFamily="50" charset="-128"/>
              <a:cs typeface="+mn-cs"/>
            </a:rPr>
            <a:t>,</a:t>
          </a:r>
          <a:r>
            <a:rPr kumimoji="1" lang="ja-JP" altLang="en-US" sz="1800">
              <a:solidFill>
                <a:schemeClr val="tx1"/>
              </a:solidFill>
              <a:latin typeface="メイリオ" panose="020B0604030504040204" pitchFamily="50" charset="-128"/>
              <a:ea typeface="メイリオ" panose="020B0604030504040204" pitchFamily="50" charset="-128"/>
            </a:rPr>
            <a:t>板卓連盟クラブ</a:t>
          </a:r>
          <a:r>
            <a:rPr kumimoji="1" lang="en-US" altLang="ja-JP" sz="1800">
              <a:solidFill>
                <a:srgbClr val="FF0000"/>
              </a:solidFill>
              <a:latin typeface="メイリオ" panose="020B0604030504040204" pitchFamily="50" charset="-128"/>
              <a:ea typeface="メイリオ" panose="020B0604030504040204" pitchFamily="50" charset="-128"/>
            </a:rPr>
            <a:t>(C)</a:t>
          </a:r>
          <a:endParaRPr kumimoji="1" lang="ja-JP" altLang="en-US" sz="180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449944</xdr:colOff>
      <xdr:row>5</xdr:row>
      <xdr:rowOff>110067</xdr:rowOff>
    </xdr:from>
    <xdr:to>
      <xdr:col>3</xdr:col>
      <xdr:colOff>131234</xdr:colOff>
      <xdr:row>8</xdr:row>
      <xdr:rowOff>132927</xdr:rowOff>
    </xdr:to>
    <xdr:sp macro="" textlink="">
      <xdr:nvSpPr>
        <xdr:cNvPr id="5" name="スクロール: 横 4">
          <a:extLst>
            <a:ext uri="{FF2B5EF4-FFF2-40B4-BE49-F238E27FC236}">
              <a16:creationId xmlns:a16="http://schemas.microsoft.com/office/drawing/2014/main" id="{2D5BEC4F-8A24-4D4E-B6BE-D243846A2E9C}"/>
            </a:ext>
          </a:extLst>
        </xdr:cNvPr>
        <xdr:cNvSpPr/>
      </xdr:nvSpPr>
      <xdr:spPr>
        <a:xfrm>
          <a:off x="449944" y="1367367"/>
          <a:ext cx="2170490" cy="937260"/>
        </a:xfrm>
        <a:prstGeom prst="horizontalScroll">
          <a:avLst>
            <a:gd name="adj" fmla="val 16204"/>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800" b="1">
              <a:solidFill>
                <a:srgbClr val="FF0000"/>
              </a:solidFill>
              <a:latin typeface="メイリオ" panose="020B0604030504040204" pitchFamily="50" charset="-128"/>
              <a:ea typeface="メイリオ" panose="020B0604030504040204" pitchFamily="50" charset="-128"/>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D43E0-B717-4455-9FCB-E57010B4C872}">
  <sheetPr>
    <pageSetUpPr fitToPage="1"/>
  </sheetPr>
  <dimension ref="A1:Q42"/>
  <sheetViews>
    <sheetView view="pageBreakPreview" topLeftCell="A37" zoomScale="90" zoomScaleNormal="100" zoomScaleSheetLayoutView="90" workbookViewId="0">
      <selection activeCell="A7" sqref="A7"/>
    </sheetView>
  </sheetViews>
  <sheetFormatPr defaultColWidth="8.90625" defaultRowHeight="17.5"/>
  <cols>
    <col min="1" max="1" width="6" style="62" bestFit="1" customWidth="1"/>
    <col min="2" max="2" width="15.81640625" style="62" customWidth="1"/>
    <col min="3" max="4" width="11.81640625" style="62" customWidth="1"/>
    <col min="5" max="5" width="2.81640625" style="106" customWidth="1"/>
    <col min="6" max="7" width="40.81640625" style="62" customWidth="1"/>
    <col min="8" max="8" width="1.6328125" style="62" customWidth="1"/>
    <col min="9" max="10" width="7.1796875" style="7" customWidth="1"/>
    <col min="11" max="12" width="16.6328125" style="62" customWidth="1"/>
    <col min="13" max="13" width="11.81640625" style="62" customWidth="1"/>
    <col min="14" max="14" width="15" style="62" customWidth="1"/>
    <col min="15" max="15" width="10.1796875" style="62" bestFit="1" customWidth="1"/>
    <col min="16" max="16" width="12.36328125" style="62" customWidth="1"/>
    <col min="17" max="17" width="14.1796875" style="62" customWidth="1"/>
    <col min="18" max="16384" width="8.90625" style="62"/>
  </cols>
  <sheetData>
    <row r="1" spans="1:15" ht="16" customHeight="1">
      <c r="A1" s="396" t="s">
        <v>301</v>
      </c>
      <c r="B1" s="396"/>
      <c r="C1" s="396"/>
      <c r="D1" s="396"/>
      <c r="E1" s="396"/>
      <c r="F1" s="396"/>
      <c r="G1" s="396"/>
      <c r="H1" s="396"/>
    </row>
    <row r="2" spans="1:15" ht="24" customHeight="1">
      <c r="A2" s="396"/>
      <c r="B2" s="396"/>
      <c r="C2" s="396"/>
      <c r="D2" s="396"/>
      <c r="E2" s="396"/>
      <c r="F2" s="396"/>
      <c r="G2" s="396"/>
      <c r="H2" s="396"/>
    </row>
    <row r="3" spans="1:15" s="64" customFormat="1" ht="26" customHeight="1">
      <c r="A3" s="101" t="s">
        <v>40</v>
      </c>
      <c r="B3" s="118" t="s">
        <v>71</v>
      </c>
      <c r="C3" s="118"/>
      <c r="D3" s="118"/>
      <c r="E3" s="118"/>
      <c r="F3" s="118"/>
      <c r="G3" s="104" t="s">
        <v>158</v>
      </c>
      <c r="H3" s="102"/>
      <c r="I3" s="102"/>
      <c r="J3" s="102"/>
    </row>
    <row r="4" spans="1:15" ht="20" customHeight="1">
      <c r="A4" s="7"/>
      <c r="B4" s="400" t="s">
        <v>197</v>
      </c>
      <c r="C4" s="400"/>
      <c r="D4" s="400"/>
      <c r="E4" s="400"/>
      <c r="F4" s="400"/>
      <c r="G4" s="400"/>
      <c r="H4" s="400"/>
      <c r="K4" s="146" t="s">
        <v>116</v>
      </c>
    </row>
    <row r="5" spans="1:15" ht="20" customHeight="1">
      <c r="A5" s="7"/>
      <c r="B5" s="332" t="s">
        <v>241</v>
      </c>
      <c r="C5" s="332"/>
      <c r="D5" s="332"/>
      <c r="E5" s="332"/>
      <c r="F5" s="332"/>
      <c r="G5" s="332"/>
      <c r="H5" s="332"/>
      <c r="K5" s="146"/>
    </row>
    <row r="6" spans="1:15" s="64" customFormat="1" ht="30" customHeight="1" thickBot="1">
      <c r="A6" s="101" t="s">
        <v>41</v>
      </c>
      <c r="B6" s="123" t="s">
        <v>196</v>
      </c>
      <c r="C6" s="123"/>
      <c r="D6" s="413">
        <v>45747</v>
      </c>
      <c r="E6" s="413"/>
      <c r="F6" s="413"/>
      <c r="G6" s="413"/>
      <c r="H6" s="179"/>
      <c r="I6" s="102"/>
      <c r="J6" s="102"/>
    </row>
    <row r="7" spans="1:15" ht="22" customHeight="1" thickTop="1">
      <c r="A7" s="7"/>
      <c r="B7" s="133"/>
      <c r="C7" s="134"/>
      <c r="D7" s="197"/>
      <c r="E7" s="134"/>
      <c r="F7" s="411" t="s">
        <v>126</v>
      </c>
      <c r="G7" s="412"/>
      <c r="H7" s="110"/>
      <c r="K7" s="133"/>
      <c r="L7" s="134"/>
      <c r="M7" s="140" t="s">
        <v>111</v>
      </c>
      <c r="N7" s="135"/>
    </row>
    <row r="8" spans="1:15" ht="22" customHeight="1" thickBot="1">
      <c r="A8" s="7"/>
      <c r="B8" s="136"/>
      <c r="C8" s="137"/>
      <c r="D8" s="139" t="s">
        <v>127</v>
      </c>
      <c r="E8" s="137"/>
      <c r="F8" s="203" t="s">
        <v>144</v>
      </c>
      <c r="G8" s="198" t="s">
        <v>145</v>
      </c>
      <c r="H8" s="110"/>
      <c r="K8" s="136"/>
      <c r="L8" s="137"/>
      <c r="M8" s="141" t="s">
        <v>112</v>
      </c>
      <c r="N8" s="138"/>
    </row>
    <row r="9" spans="1:15" ht="28" customHeight="1" thickTop="1" thickBot="1">
      <c r="A9" s="7"/>
      <c r="B9" s="423" t="s">
        <v>146</v>
      </c>
      <c r="C9" s="199" t="s">
        <v>94</v>
      </c>
      <c r="D9" s="416"/>
      <c r="E9" s="417"/>
      <c r="F9" s="204" t="s">
        <v>96</v>
      </c>
      <c r="G9" s="285"/>
      <c r="H9" s="110"/>
      <c r="K9" s="403" t="s">
        <v>114</v>
      </c>
      <c r="L9" s="142" t="s">
        <v>94</v>
      </c>
      <c r="M9" s="401" t="s">
        <v>95</v>
      </c>
      <c r="N9" s="402"/>
      <c r="O9" s="147" t="s">
        <v>117</v>
      </c>
    </row>
    <row r="10" spans="1:15" ht="28" customHeight="1" thickTop="1" thickBot="1">
      <c r="A10" s="7"/>
      <c r="B10" s="424"/>
      <c r="C10" s="201" t="s">
        <v>113</v>
      </c>
      <c r="D10" s="418"/>
      <c r="E10" s="419"/>
      <c r="F10" s="205" t="s">
        <v>96</v>
      </c>
      <c r="G10" s="202" t="s">
        <v>96</v>
      </c>
      <c r="H10" s="110"/>
      <c r="K10" s="404"/>
      <c r="L10" s="142" t="s">
        <v>113</v>
      </c>
      <c r="M10" s="401"/>
      <c r="N10" s="402"/>
    </row>
    <row r="11" spans="1:15" ht="28" customHeight="1" thickTop="1" thickBot="1">
      <c r="A11" s="7"/>
      <c r="B11" s="414" t="s">
        <v>147</v>
      </c>
      <c r="C11" s="415"/>
      <c r="D11" s="420"/>
      <c r="E11" s="421"/>
      <c r="F11" s="206" t="s">
        <v>96</v>
      </c>
      <c r="G11" s="200" t="s">
        <v>96</v>
      </c>
      <c r="H11" s="110"/>
      <c r="K11" s="405" t="s">
        <v>68</v>
      </c>
      <c r="L11" s="406"/>
      <c r="M11" s="401"/>
      <c r="N11" s="402"/>
    </row>
    <row r="12" spans="1:15" ht="34" customHeight="1" thickTop="1" thickBot="1">
      <c r="A12" s="101" t="s">
        <v>43</v>
      </c>
      <c r="B12" s="180" t="s">
        <v>119</v>
      </c>
      <c r="C12" s="180"/>
      <c r="D12" s="180"/>
      <c r="E12" s="124"/>
      <c r="F12" s="246" t="s">
        <v>231</v>
      </c>
      <c r="G12" s="247"/>
      <c r="H12" s="7"/>
      <c r="K12" s="132" t="s">
        <v>232</v>
      </c>
    </row>
    <row r="13" spans="1:15" ht="26" customHeight="1" thickTop="1">
      <c r="A13" s="103"/>
      <c r="B13" s="256" t="s">
        <v>61</v>
      </c>
      <c r="C13" s="257"/>
      <c r="D13" s="257"/>
      <c r="E13" s="181" t="s">
        <v>88</v>
      </c>
      <c r="F13" s="230"/>
      <c r="G13" s="231"/>
      <c r="H13" s="177"/>
      <c r="I13" s="145" t="s">
        <v>115</v>
      </c>
      <c r="J13" s="145"/>
      <c r="K13" s="407">
        <v>45725</v>
      </c>
      <c r="L13" s="407"/>
      <c r="M13" s="407"/>
    </row>
    <row r="14" spans="1:15" ht="26" customHeight="1">
      <c r="A14" s="103"/>
      <c r="B14" s="258" t="s">
        <v>93</v>
      </c>
      <c r="C14" s="259"/>
      <c r="D14" s="259"/>
      <c r="E14" s="182" t="s">
        <v>88</v>
      </c>
      <c r="F14" s="232"/>
      <c r="G14" s="232"/>
      <c r="H14" s="177"/>
      <c r="I14" s="145" t="s">
        <v>115</v>
      </c>
      <c r="J14" s="145"/>
      <c r="K14" s="130" t="s">
        <v>106</v>
      </c>
      <c r="L14" s="130" t="s">
        <v>107</v>
      </c>
      <c r="M14" s="62" t="s">
        <v>108</v>
      </c>
    </row>
    <row r="15" spans="1:15" s="63" customFormat="1" ht="26" customHeight="1" thickBot="1">
      <c r="A15" s="103"/>
      <c r="B15" s="260" t="s">
        <v>164</v>
      </c>
      <c r="C15" s="261"/>
      <c r="D15" s="261"/>
      <c r="E15" s="183" t="s">
        <v>88</v>
      </c>
      <c r="F15" s="408"/>
      <c r="G15" s="409"/>
      <c r="H15" s="174"/>
      <c r="I15" s="107"/>
      <c r="J15" s="107"/>
      <c r="K15" s="131"/>
    </row>
    <row r="16" spans="1:15" s="63" customFormat="1" ht="26" customHeight="1" thickTop="1">
      <c r="A16" s="103"/>
      <c r="B16" s="397" t="s">
        <v>109</v>
      </c>
      <c r="C16" s="262" t="s">
        <v>65</v>
      </c>
      <c r="D16" s="257"/>
      <c r="E16" s="184" t="s">
        <v>67</v>
      </c>
      <c r="F16" s="235"/>
      <c r="G16" s="236"/>
      <c r="H16" s="174"/>
      <c r="I16" s="107"/>
      <c r="J16" s="107"/>
    </row>
    <row r="17" spans="1:15" s="63" customFormat="1" ht="26" customHeight="1">
      <c r="A17" s="103"/>
      <c r="B17" s="422"/>
      <c r="C17" s="263" t="s">
        <v>64</v>
      </c>
      <c r="D17" s="259"/>
      <c r="E17" s="182" t="s">
        <v>67</v>
      </c>
      <c r="F17" s="237"/>
      <c r="G17" s="238"/>
      <c r="H17" s="174"/>
      <c r="I17" s="107"/>
      <c r="J17" s="107"/>
    </row>
    <row r="18" spans="1:15" s="63" customFormat="1" ht="26" customHeight="1">
      <c r="A18" s="103"/>
      <c r="B18" s="422"/>
      <c r="C18" s="263" t="s">
        <v>62</v>
      </c>
      <c r="D18" s="259"/>
      <c r="E18" s="182" t="s">
        <v>67</v>
      </c>
      <c r="F18" s="239" t="s">
        <v>58</v>
      </c>
      <c r="G18" s="240"/>
      <c r="H18" s="174"/>
      <c r="I18" s="107"/>
      <c r="J18" s="107"/>
    </row>
    <row r="19" spans="1:15" s="63" customFormat="1" ht="26" customHeight="1" thickBot="1">
      <c r="A19" s="103"/>
      <c r="B19" s="399"/>
      <c r="C19" s="264" t="s">
        <v>66</v>
      </c>
      <c r="D19" s="261"/>
      <c r="E19" s="182" t="s">
        <v>67</v>
      </c>
      <c r="F19" s="241"/>
      <c r="G19" s="242"/>
      <c r="H19" s="174"/>
      <c r="I19" s="107"/>
      <c r="J19" s="107"/>
    </row>
    <row r="20" spans="1:15" s="63" customFormat="1" ht="26" customHeight="1" thickTop="1">
      <c r="A20" s="103"/>
      <c r="B20" s="397" t="s">
        <v>57</v>
      </c>
      <c r="C20" s="262" t="s">
        <v>65</v>
      </c>
      <c r="D20" s="257"/>
      <c r="E20" s="184" t="s">
        <v>67</v>
      </c>
      <c r="F20" s="235"/>
      <c r="G20" s="236"/>
      <c r="H20" s="174"/>
      <c r="I20" s="107"/>
      <c r="J20" s="107"/>
    </row>
    <row r="21" spans="1:15" s="63" customFormat="1" ht="26" customHeight="1">
      <c r="A21" s="103"/>
      <c r="B21" s="398"/>
      <c r="C21" s="263" t="s">
        <v>64</v>
      </c>
      <c r="D21" s="259"/>
      <c r="E21" s="182" t="s">
        <v>67</v>
      </c>
      <c r="F21" s="237"/>
      <c r="G21" s="238"/>
      <c r="H21" s="174"/>
      <c r="I21" s="107"/>
      <c r="J21" s="107"/>
    </row>
    <row r="22" spans="1:15" s="63" customFormat="1" ht="26" customHeight="1">
      <c r="A22" s="103"/>
      <c r="B22" s="398"/>
      <c r="C22" s="263" t="s">
        <v>62</v>
      </c>
      <c r="D22" s="259"/>
      <c r="E22" s="182" t="s">
        <v>67</v>
      </c>
      <c r="F22" s="239" t="s">
        <v>58</v>
      </c>
      <c r="G22" s="243"/>
      <c r="H22" s="178"/>
      <c r="I22" s="107"/>
      <c r="J22" s="107"/>
    </row>
    <row r="23" spans="1:15" s="63" customFormat="1" ht="26" customHeight="1" thickBot="1">
      <c r="A23" s="103"/>
      <c r="B23" s="399"/>
      <c r="C23" s="264" t="s">
        <v>66</v>
      </c>
      <c r="D23" s="261"/>
      <c r="E23" s="183" t="s">
        <v>67</v>
      </c>
      <c r="F23" s="233"/>
      <c r="G23" s="234"/>
      <c r="H23" s="174"/>
      <c r="I23" s="107"/>
      <c r="J23" s="107"/>
    </row>
    <row r="24" spans="1:15" s="63" customFormat="1" ht="26" customHeight="1" thickTop="1">
      <c r="A24" s="103"/>
      <c r="B24" s="397" t="s">
        <v>110</v>
      </c>
      <c r="C24" s="262" t="s">
        <v>65</v>
      </c>
      <c r="D24" s="257"/>
      <c r="E24" s="184" t="s">
        <v>67</v>
      </c>
      <c r="F24" s="235"/>
      <c r="G24" s="236"/>
      <c r="H24" s="174"/>
      <c r="I24" s="107"/>
      <c r="J24" s="107"/>
    </row>
    <row r="25" spans="1:15" s="63" customFormat="1" ht="26" customHeight="1">
      <c r="A25" s="103"/>
      <c r="B25" s="398"/>
      <c r="C25" s="263" t="s">
        <v>64</v>
      </c>
      <c r="D25" s="259"/>
      <c r="E25" s="182" t="s">
        <v>67</v>
      </c>
      <c r="F25" s="237"/>
      <c r="G25" s="238"/>
      <c r="H25" s="174"/>
      <c r="I25" s="107"/>
      <c r="J25" s="107"/>
    </row>
    <row r="26" spans="1:15" s="63" customFormat="1" ht="26" customHeight="1">
      <c r="A26" s="103"/>
      <c r="B26" s="398"/>
      <c r="C26" s="263" t="s">
        <v>63</v>
      </c>
      <c r="D26" s="259"/>
      <c r="E26" s="182" t="s">
        <v>67</v>
      </c>
      <c r="F26" s="237"/>
      <c r="G26" s="238"/>
      <c r="H26" s="174"/>
      <c r="I26" s="107"/>
      <c r="J26" s="107"/>
    </row>
    <row r="27" spans="1:15" s="63" customFormat="1" ht="26" customHeight="1">
      <c r="A27" s="103"/>
      <c r="B27" s="398"/>
      <c r="C27" s="263" t="s">
        <v>76</v>
      </c>
      <c r="D27" s="259"/>
      <c r="E27" s="185" t="s">
        <v>67</v>
      </c>
      <c r="F27" s="237"/>
      <c r="G27" s="238"/>
      <c r="H27" s="174"/>
      <c r="I27" s="107"/>
      <c r="J27" s="107"/>
    </row>
    <row r="28" spans="1:15" s="63" customFormat="1" ht="26" customHeight="1">
      <c r="A28" s="103"/>
      <c r="B28" s="398"/>
      <c r="C28" s="263" t="s">
        <v>77</v>
      </c>
      <c r="D28" s="259"/>
      <c r="E28" s="182" t="s">
        <v>67</v>
      </c>
      <c r="F28" s="244"/>
      <c r="G28" s="245"/>
      <c r="H28" s="174"/>
      <c r="I28" s="107"/>
      <c r="J28" s="107"/>
    </row>
    <row r="29" spans="1:15" s="63" customFormat="1" ht="21.5" customHeight="1" thickBot="1">
      <c r="A29" s="103"/>
      <c r="B29" s="399"/>
      <c r="C29" s="128" t="s">
        <v>281</v>
      </c>
      <c r="D29" s="129"/>
      <c r="E29" s="129"/>
      <c r="F29" s="129"/>
      <c r="G29" s="129"/>
      <c r="H29" s="175"/>
      <c r="I29" s="107"/>
      <c r="J29" s="107"/>
    </row>
    <row r="30" spans="1:15" ht="24" customHeight="1" thickTop="1">
      <c r="A30" s="103"/>
      <c r="B30" s="117" t="s">
        <v>69</v>
      </c>
      <c r="C30" s="389" t="s">
        <v>230</v>
      </c>
      <c r="D30" s="120"/>
      <c r="E30" s="120"/>
      <c r="F30" s="120"/>
      <c r="G30" s="120"/>
      <c r="H30" s="174"/>
      <c r="N30" s="289"/>
      <c r="O30" s="289"/>
    </row>
    <row r="31" spans="1:15" ht="16" customHeight="1">
      <c r="A31" s="103"/>
      <c r="B31" s="286"/>
      <c r="C31" s="333" t="s">
        <v>243</v>
      </c>
      <c r="D31" s="306"/>
      <c r="E31" s="306"/>
      <c r="F31" s="306"/>
      <c r="G31" s="307"/>
      <c r="H31" s="175"/>
      <c r="N31" s="289"/>
      <c r="O31" s="289"/>
    </row>
    <row r="32" spans="1:15" ht="24" customHeight="1">
      <c r="A32" s="103"/>
      <c r="B32" s="425" t="s">
        <v>198</v>
      </c>
      <c r="C32" s="390" t="s">
        <v>67</v>
      </c>
      <c r="D32" s="308"/>
      <c r="E32" s="308"/>
      <c r="F32" s="308"/>
      <c r="G32" s="309"/>
      <c r="H32" s="176"/>
      <c r="K32" s="283" t="s">
        <v>36</v>
      </c>
      <c r="L32" s="394" t="s">
        <v>205</v>
      </c>
      <c r="M32" s="394"/>
      <c r="N32" s="394"/>
    </row>
    <row r="33" spans="1:17" ht="50" customHeight="1" thickBot="1">
      <c r="A33" s="103"/>
      <c r="B33" s="426"/>
      <c r="C33" s="427" t="s">
        <v>242</v>
      </c>
      <c r="D33" s="427"/>
      <c r="E33" s="427"/>
      <c r="F33" s="427"/>
      <c r="G33" s="428"/>
      <c r="H33" s="176"/>
      <c r="J33" s="287"/>
      <c r="K33" s="251" t="s">
        <v>18</v>
      </c>
      <c r="L33" s="251" t="s">
        <v>31</v>
      </c>
      <c r="M33" s="395" t="s">
        <v>160</v>
      </c>
      <c r="N33" s="395"/>
      <c r="O33" s="395" t="s">
        <v>161</v>
      </c>
      <c r="P33" s="395"/>
      <c r="Q33" s="251" t="s">
        <v>159</v>
      </c>
    </row>
    <row r="34" spans="1:17" ht="30" customHeight="1" thickTop="1">
      <c r="A34" s="7"/>
      <c r="B34" s="105" t="s">
        <v>70</v>
      </c>
      <c r="C34" s="121"/>
      <c r="D34" s="122"/>
      <c r="E34" s="122"/>
      <c r="F34" s="122"/>
      <c r="G34" s="122"/>
      <c r="H34" s="173"/>
      <c r="I34" s="143" t="s">
        <v>162</v>
      </c>
      <c r="J34" s="288" t="s">
        <v>202</v>
      </c>
      <c r="K34" s="222">
        <v>6000</v>
      </c>
      <c r="L34" s="223">
        <v>0</v>
      </c>
      <c r="M34" s="223">
        <v>500</v>
      </c>
      <c r="N34" s="249">
        <v>0</v>
      </c>
      <c r="O34" s="223">
        <v>500</v>
      </c>
      <c r="P34" s="250">
        <v>0</v>
      </c>
      <c r="Q34" s="252">
        <f>K34+L34+M34*N34+O34*P34</f>
        <v>6000</v>
      </c>
    </row>
    <row r="35" spans="1:17" ht="30" customHeight="1">
      <c r="A35" s="101" t="s">
        <v>44</v>
      </c>
      <c r="B35" s="108" t="s">
        <v>90</v>
      </c>
      <c r="C35" s="108"/>
      <c r="D35" s="102" t="s">
        <v>235</v>
      </c>
      <c r="E35" s="108"/>
      <c r="F35" s="108"/>
      <c r="G35" s="108"/>
      <c r="H35" s="7"/>
      <c r="J35" s="288" t="s">
        <v>203</v>
      </c>
      <c r="K35" s="223">
        <v>6000</v>
      </c>
      <c r="L35" s="223">
        <v>0</v>
      </c>
      <c r="M35" s="223">
        <v>500</v>
      </c>
      <c r="N35" s="249">
        <v>1</v>
      </c>
      <c r="O35" s="223">
        <v>500</v>
      </c>
      <c r="P35" s="250">
        <v>0</v>
      </c>
      <c r="Q35" s="252">
        <f t="shared" ref="Q35:Q36" si="0">K35+L35+M35*N35+O35*P35</f>
        <v>6500</v>
      </c>
    </row>
    <row r="36" spans="1:17" ht="38" customHeight="1">
      <c r="A36" s="7"/>
      <c r="B36" s="400" t="s">
        <v>314</v>
      </c>
      <c r="C36" s="400"/>
      <c r="D36" s="400"/>
      <c r="E36" s="400"/>
      <c r="F36" s="400"/>
      <c r="G36" s="400"/>
      <c r="H36" s="400"/>
      <c r="J36" s="288" t="s">
        <v>204</v>
      </c>
      <c r="K36" s="223">
        <v>6000</v>
      </c>
      <c r="L36" s="223">
        <v>2000</v>
      </c>
      <c r="M36" s="223">
        <v>500</v>
      </c>
      <c r="N36" s="249">
        <v>4</v>
      </c>
      <c r="O36" s="223">
        <v>500</v>
      </c>
      <c r="P36" s="250">
        <v>0</v>
      </c>
      <c r="Q36" s="252">
        <f t="shared" si="0"/>
        <v>10000</v>
      </c>
    </row>
    <row r="37" spans="1:17" s="64" customFormat="1" ht="26" customHeight="1">
      <c r="A37" s="313" t="s">
        <v>236</v>
      </c>
      <c r="B37" s="108" t="s">
        <v>295</v>
      </c>
      <c r="C37" s="108"/>
      <c r="D37" s="108"/>
      <c r="E37" s="108"/>
      <c r="F37" s="108"/>
      <c r="G37" s="108"/>
      <c r="H37" s="102"/>
      <c r="I37" s="102"/>
      <c r="J37" s="102"/>
      <c r="K37" s="62"/>
      <c r="L37" s="62"/>
      <c r="M37" s="62"/>
      <c r="N37" s="62"/>
      <c r="P37" s="248" t="s">
        <v>148</v>
      </c>
      <c r="Q37" s="253">
        <f>SUM(Q34:Q36)</f>
        <v>22500</v>
      </c>
    </row>
    <row r="38" spans="1:17" ht="56" customHeight="1">
      <c r="A38" s="312"/>
      <c r="B38" s="410" t="s">
        <v>280</v>
      </c>
      <c r="C38" s="410"/>
      <c r="D38" s="410"/>
      <c r="E38" s="410"/>
      <c r="F38" s="410"/>
      <c r="G38" s="410"/>
      <c r="H38" s="410"/>
      <c r="K38" s="283" t="s">
        <v>36</v>
      </c>
      <c r="L38" s="394" t="s">
        <v>206</v>
      </c>
      <c r="M38" s="394"/>
      <c r="N38" s="394"/>
      <c r="O38" s="394"/>
      <c r="P38" s="394"/>
    </row>
    <row r="39" spans="1:17" ht="26" customHeight="1">
      <c r="A39" s="313" t="s">
        <v>237</v>
      </c>
      <c r="B39" s="118" t="s">
        <v>105</v>
      </c>
      <c r="C39" s="118"/>
      <c r="D39" s="118"/>
      <c r="E39" s="265"/>
      <c r="F39" s="118"/>
      <c r="G39" s="118"/>
      <c r="H39" s="118"/>
      <c r="I39" s="143" t="s">
        <v>163</v>
      </c>
      <c r="J39" s="288" t="s">
        <v>202</v>
      </c>
      <c r="K39" s="222">
        <v>6000</v>
      </c>
      <c r="L39" s="223">
        <v>0</v>
      </c>
      <c r="M39" s="223">
        <v>500</v>
      </c>
      <c r="N39" s="249">
        <v>0</v>
      </c>
      <c r="O39" s="223">
        <v>500</v>
      </c>
      <c r="P39" s="250">
        <v>2</v>
      </c>
      <c r="Q39" s="252">
        <f t="shared" ref="Q39:Q40" si="1">K39+L39+M39*N39+O39*P39</f>
        <v>7000</v>
      </c>
    </row>
    <row r="40" spans="1:17" ht="40" customHeight="1">
      <c r="A40" s="7"/>
      <c r="B40" s="400" t="s">
        <v>315</v>
      </c>
      <c r="C40" s="400"/>
      <c r="D40" s="400"/>
      <c r="E40" s="400"/>
      <c r="F40" s="400"/>
      <c r="G40" s="400"/>
      <c r="H40" s="400"/>
      <c r="J40" s="288" t="s">
        <v>203</v>
      </c>
      <c r="K40" s="223">
        <v>6000</v>
      </c>
      <c r="L40" s="223">
        <v>2000</v>
      </c>
      <c r="M40" s="223">
        <v>500</v>
      </c>
      <c r="N40" s="249">
        <v>3</v>
      </c>
      <c r="O40" s="223">
        <v>500</v>
      </c>
      <c r="P40" s="250">
        <v>1</v>
      </c>
      <c r="Q40" s="252">
        <f t="shared" si="1"/>
        <v>10000</v>
      </c>
    </row>
    <row r="41" spans="1:17" ht="26" customHeight="1">
      <c r="A41" s="313" t="s">
        <v>238</v>
      </c>
      <c r="B41" s="55" t="s">
        <v>239</v>
      </c>
      <c r="C41" s="7"/>
      <c r="D41" s="7"/>
      <c r="E41" s="311"/>
      <c r="F41" s="7"/>
      <c r="G41" s="7"/>
      <c r="H41" s="7"/>
      <c r="K41" s="254"/>
      <c r="L41" s="254"/>
      <c r="M41" s="254"/>
      <c r="N41" s="255"/>
      <c r="O41" s="254"/>
      <c r="P41" s="248" t="s">
        <v>148</v>
      </c>
      <c r="Q41" s="253">
        <f>SUM(Q39:Q40)</f>
        <v>17000</v>
      </c>
    </row>
    <row r="42" spans="1:17">
      <c r="A42" s="7"/>
      <c r="B42" s="7"/>
      <c r="C42" s="7"/>
      <c r="D42" s="7"/>
      <c r="E42" s="311"/>
      <c r="F42" s="7"/>
      <c r="G42" s="7"/>
      <c r="H42" s="7"/>
      <c r="I42" s="102"/>
      <c r="J42" s="102"/>
      <c r="O42" s="64"/>
    </row>
  </sheetData>
  <mergeCells count="28">
    <mergeCell ref="B40:H40"/>
    <mergeCell ref="B38:H38"/>
    <mergeCell ref="B36:H36"/>
    <mergeCell ref="F7:G7"/>
    <mergeCell ref="D6:G6"/>
    <mergeCell ref="B11:C11"/>
    <mergeCell ref="D9:E9"/>
    <mergeCell ref="D10:E10"/>
    <mergeCell ref="D11:E11"/>
    <mergeCell ref="B16:B19"/>
    <mergeCell ref="B9:B10"/>
    <mergeCell ref="B32:B33"/>
    <mergeCell ref="C33:G33"/>
    <mergeCell ref="L38:P38"/>
    <mergeCell ref="M33:N33"/>
    <mergeCell ref="O33:P33"/>
    <mergeCell ref="A1:H2"/>
    <mergeCell ref="B24:B29"/>
    <mergeCell ref="B20:B23"/>
    <mergeCell ref="B4:H4"/>
    <mergeCell ref="M9:N9"/>
    <mergeCell ref="M10:N10"/>
    <mergeCell ref="K9:K10"/>
    <mergeCell ref="K11:L11"/>
    <mergeCell ref="M11:N11"/>
    <mergeCell ref="K13:M13"/>
    <mergeCell ref="L32:N32"/>
    <mergeCell ref="F15:G15"/>
  </mergeCells>
  <phoneticPr fontId="1"/>
  <dataValidations count="2">
    <dataValidation type="list" allowBlank="1" showInputMessage="1" showErrorMessage="1" sqref="M9:N11 D9:E11" xr:uid="{C90D3FF8-A6CB-49F3-A436-6BB6613C7F66}">
      <formula1>"○"</formula1>
    </dataValidation>
    <dataValidation type="list" allowBlank="1" showInputMessage="1" showErrorMessage="1" sqref="F14:G14 K14:L14" xr:uid="{78CD94DF-97FC-49C0-BC55-3BEF571529B3}">
      <formula1>"男子,女子"</formula1>
    </dataValidation>
  </dataValidations>
  <printOptions horizontalCentered="1"/>
  <pageMargins left="0.19685039370078741" right="0.19685039370078741" top="0.19685039370078741" bottom="0" header="0" footer="0"/>
  <pageSetup paperSize="9" scale="76" fitToHeight="0" orientation="portrait" r:id="rId1"/>
  <headerFooter>
    <oddFooter>&amp;C&amp;"メイリオ,レギュラー"&amp;12&amp;P / 1&amp;R&amp;"メイリオ,ボールド"&amp;10Itabashi-ttf_Form1_登録連絡書_2025_R00</oddFooter>
  </headerFooter>
  <colBreaks count="1" manualBreakCount="1">
    <brk id="2" max="3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E18F6-BB07-482C-B7B7-1A2AE270E140}">
  <dimension ref="A1:M162"/>
  <sheetViews>
    <sheetView view="pageBreakPreview" zoomScaleNormal="100" zoomScaleSheetLayoutView="100" workbookViewId="0"/>
  </sheetViews>
  <sheetFormatPr defaultColWidth="8.81640625" defaultRowHeight="31.5"/>
  <cols>
    <col min="1" max="2" width="4.6328125" style="335" customWidth="1"/>
    <col min="3" max="3" width="2.6328125" style="335" customWidth="1"/>
    <col min="4" max="4" width="20.6328125" style="335" customWidth="1"/>
    <col min="5" max="5" width="12.6328125" style="335" customWidth="1"/>
    <col min="6" max="6" width="10.6328125" style="335" customWidth="1"/>
    <col min="7" max="7" width="2.6328125" style="374" customWidth="1"/>
    <col min="8" max="8" width="3.6328125" style="335" customWidth="1"/>
    <col min="9" max="9" width="2.6328125" style="335" customWidth="1"/>
    <col min="10" max="10" width="10.6328125" style="335" customWidth="1"/>
    <col min="11" max="11" width="1.6328125" style="335" customWidth="1"/>
    <col min="12" max="12" width="24.6328125" style="335" customWidth="1"/>
    <col min="13" max="16384" width="8.81640625" style="335"/>
  </cols>
  <sheetData>
    <row r="1" spans="1:13" ht="26" customHeight="1">
      <c r="A1" s="375" t="s">
        <v>277</v>
      </c>
      <c r="B1" s="334"/>
      <c r="C1" s="334"/>
      <c r="D1" s="334"/>
      <c r="E1" s="334"/>
      <c r="F1" s="334"/>
      <c r="G1" s="334"/>
      <c r="H1" s="334"/>
      <c r="I1" s="334"/>
      <c r="J1" s="334"/>
      <c r="K1" s="334"/>
      <c r="L1" s="334"/>
    </row>
    <row r="2" spans="1:13" s="295" customFormat="1" ht="30" customHeight="1">
      <c r="B2" s="356" t="s">
        <v>244</v>
      </c>
      <c r="C2" s="168" t="s">
        <v>275</v>
      </c>
      <c r="G2" s="372"/>
      <c r="L2" s="391"/>
    </row>
    <row r="3" spans="1:13" s="292" customFormat="1" ht="20" customHeight="1">
      <c r="B3" s="104"/>
      <c r="C3" s="336" t="s">
        <v>207</v>
      </c>
      <c r="D3" s="332" t="s">
        <v>245</v>
      </c>
      <c r="E3" s="338"/>
      <c r="F3" s="339"/>
    </row>
    <row r="4" spans="1:13" s="292" customFormat="1" ht="15" customHeight="1">
      <c r="B4" s="104"/>
      <c r="C4" s="111"/>
      <c r="D4" s="430">
        <f>J8</f>
        <v>8000</v>
      </c>
      <c r="E4" s="341" t="s">
        <v>246</v>
      </c>
      <c r="F4" s="342">
        <v>2000</v>
      </c>
      <c r="G4" s="343" t="s">
        <v>247</v>
      </c>
      <c r="H4" s="343">
        <v>1</v>
      </c>
      <c r="I4" s="344" t="s">
        <v>248</v>
      </c>
      <c r="J4" s="345">
        <f>F4*H4</f>
        <v>2000</v>
      </c>
      <c r="K4" s="346"/>
      <c r="L4" s="347"/>
      <c r="M4" s="339"/>
    </row>
    <row r="5" spans="1:13" s="292" customFormat="1" ht="15" customHeight="1">
      <c r="B5" s="104"/>
      <c r="C5" s="111"/>
      <c r="D5" s="431"/>
      <c r="E5" s="341" t="s">
        <v>249</v>
      </c>
      <c r="F5" s="342">
        <v>6000</v>
      </c>
      <c r="G5" s="343" t="s">
        <v>247</v>
      </c>
      <c r="H5" s="343">
        <v>1</v>
      </c>
      <c r="I5" s="344" t="s">
        <v>248</v>
      </c>
      <c r="J5" s="345">
        <f t="shared" ref="J5:J7" si="0">F5*H5</f>
        <v>6000</v>
      </c>
      <c r="K5" s="346"/>
      <c r="L5" s="347" t="s">
        <v>250</v>
      </c>
      <c r="M5" s="339"/>
    </row>
    <row r="6" spans="1:13" s="292" customFormat="1" ht="15" customHeight="1">
      <c r="B6" s="104"/>
      <c r="C6" s="111"/>
      <c r="D6" s="348"/>
      <c r="E6" s="341" t="s">
        <v>251</v>
      </c>
      <c r="F6" s="342">
        <v>500</v>
      </c>
      <c r="G6" s="343" t="s">
        <v>247</v>
      </c>
      <c r="H6" s="343">
        <v>0</v>
      </c>
      <c r="I6" s="344" t="s">
        <v>248</v>
      </c>
      <c r="J6" s="345">
        <f t="shared" si="0"/>
        <v>0</v>
      </c>
      <c r="K6" s="346"/>
      <c r="L6" s="347" t="s">
        <v>252</v>
      </c>
      <c r="M6" s="339"/>
    </row>
    <row r="7" spans="1:13" s="292" customFormat="1" ht="15" customHeight="1">
      <c r="B7" s="104"/>
      <c r="C7" s="111"/>
      <c r="D7" s="348"/>
      <c r="E7" s="341" t="s">
        <v>253</v>
      </c>
      <c r="F7" s="342">
        <v>500</v>
      </c>
      <c r="G7" s="343" t="s">
        <v>247</v>
      </c>
      <c r="H7" s="343">
        <v>0</v>
      </c>
      <c r="I7" s="344" t="s">
        <v>248</v>
      </c>
      <c r="J7" s="345">
        <f t="shared" si="0"/>
        <v>0</v>
      </c>
      <c r="K7" s="346"/>
      <c r="L7" s="347" t="s">
        <v>254</v>
      </c>
      <c r="M7" s="339"/>
    </row>
    <row r="8" spans="1:13" s="292" customFormat="1" ht="15" customHeight="1">
      <c r="B8" s="104"/>
      <c r="C8" s="111"/>
      <c r="D8" s="349"/>
      <c r="E8" s="349"/>
      <c r="F8" s="350"/>
      <c r="G8" s="351"/>
      <c r="H8" s="352" t="s">
        <v>141</v>
      </c>
      <c r="I8" s="353" t="s">
        <v>248</v>
      </c>
      <c r="J8" s="354">
        <f>SUM(J4:J7)</f>
        <v>8000</v>
      </c>
      <c r="K8" s="339"/>
      <c r="L8" s="339"/>
      <c r="M8" s="339"/>
    </row>
    <row r="9" spans="1:13" s="292" customFormat="1" ht="20" customHeight="1">
      <c r="B9" s="104"/>
      <c r="C9" s="336" t="s">
        <v>210</v>
      </c>
      <c r="D9" s="332" t="s">
        <v>255</v>
      </c>
      <c r="E9" s="338"/>
      <c r="F9" s="339"/>
      <c r="G9" s="337"/>
    </row>
    <row r="10" spans="1:13" s="349" customFormat="1" ht="15" customHeight="1">
      <c r="B10" s="355"/>
      <c r="C10" s="300"/>
      <c r="D10" s="430">
        <f>J14</f>
        <v>9500</v>
      </c>
      <c r="E10" s="341" t="s">
        <v>246</v>
      </c>
      <c r="F10" s="342">
        <v>2000</v>
      </c>
      <c r="G10" s="343" t="s">
        <v>247</v>
      </c>
      <c r="H10" s="344">
        <v>1</v>
      </c>
      <c r="I10" s="344" t="s">
        <v>248</v>
      </c>
      <c r="J10" s="345">
        <f>F10*H10</f>
        <v>2000</v>
      </c>
      <c r="K10" s="346"/>
      <c r="L10" s="347"/>
    </row>
    <row r="11" spans="1:13" s="349" customFormat="1" ht="15" customHeight="1">
      <c r="B11" s="355"/>
      <c r="C11" s="300"/>
      <c r="D11" s="431"/>
      <c r="E11" s="341" t="s">
        <v>249</v>
      </c>
      <c r="F11" s="342">
        <v>6000</v>
      </c>
      <c r="G11" s="343" t="s">
        <v>247</v>
      </c>
      <c r="H11" s="344">
        <v>1</v>
      </c>
      <c r="I11" s="344" t="s">
        <v>248</v>
      </c>
      <c r="J11" s="345">
        <f t="shared" ref="J11:J13" si="1">F11*H11</f>
        <v>6000</v>
      </c>
      <c r="K11" s="346"/>
      <c r="L11" s="347" t="s">
        <v>250</v>
      </c>
    </row>
    <row r="12" spans="1:13" s="349" customFormat="1" ht="15" customHeight="1">
      <c r="B12" s="355"/>
      <c r="C12" s="300"/>
      <c r="D12" s="348"/>
      <c r="E12" s="341" t="s">
        <v>251</v>
      </c>
      <c r="F12" s="342">
        <v>500</v>
      </c>
      <c r="G12" s="343" t="s">
        <v>247</v>
      </c>
      <c r="H12" s="344">
        <v>1</v>
      </c>
      <c r="I12" s="344" t="s">
        <v>248</v>
      </c>
      <c r="J12" s="345">
        <f t="shared" si="1"/>
        <v>500</v>
      </c>
      <c r="K12" s="346"/>
      <c r="L12" s="347" t="s">
        <v>252</v>
      </c>
    </row>
    <row r="13" spans="1:13" s="349" customFormat="1" ht="15" customHeight="1">
      <c r="B13" s="355"/>
      <c r="C13" s="300"/>
      <c r="D13" s="348"/>
      <c r="E13" s="341" t="s">
        <v>253</v>
      </c>
      <c r="F13" s="342">
        <v>500</v>
      </c>
      <c r="G13" s="343" t="s">
        <v>247</v>
      </c>
      <c r="H13" s="344">
        <v>2</v>
      </c>
      <c r="I13" s="344" t="s">
        <v>248</v>
      </c>
      <c r="J13" s="345">
        <f t="shared" si="1"/>
        <v>1000</v>
      </c>
      <c r="K13" s="346"/>
      <c r="L13" s="347" t="s">
        <v>254</v>
      </c>
    </row>
    <row r="14" spans="1:13" s="349" customFormat="1" ht="10" customHeight="1">
      <c r="B14" s="432" t="s">
        <v>162</v>
      </c>
      <c r="C14" s="432"/>
      <c r="D14" s="433" t="s">
        <v>256</v>
      </c>
      <c r="E14" s="433"/>
      <c r="F14" s="433"/>
      <c r="G14" s="434" t="s">
        <v>141</v>
      </c>
      <c r="H14" s="434"/>
      <c r="I14" s="435" t="s">
        <v>248</v>
      </c>
      <c r="J14" s="436">
        <f>SUM(J10:J13)</f>
        <v>9500</v>
      </c>
      <c r="L14" s="339"/>
    </row>
    <row r="15" spans="1:13" s="292" customFormat="1" ht="20" customHeight="1">
      <c r="B15" s="432"/>
      <c r="C15" s="432"/>
      <c r="D15" s="433"/>
      <c r="E15" s="433"/>
      <c r="F15" s="433"/>
      <c r="G15" s="434"/>
      <c r="H15" s="434"/>
      <c r="I15" s="435"/>
      <c r="J15" s="436"/>
    </row>
    <row r="16" spans="1:13" s="292" customFormat="1" ht="20" customHeight="1">
      <c r="B16" s="104"/>
      <c r="C16" s="336"/>
      <c r="D16" s="357" t="s">
        <v>257</v>
      </c>
      <c r="G16" s="337"/>
      <c r="J16" s="437">
        <f>J21+J27</f>
        <v>20500</v>
      </c>
      <c r="K16" s="437"/>
      <c r="L16" s="437"/>
    </row>
    <row r="17" spans="2:13" s="292" customFormat="1" ht="15" customHeight="1">
      <c r="B17" s="104"/>
      <c r="C17" s="302"/>
      <c r="D17" s="438"/>
      <c r="E17" s="341" t="s">
        <v>246</v>
      </c>
      <c r="F17" s="342">
        <v>2000</v>
      </c>
      <c r="G17" s="343" t="s">
        <v>247</v>
      </c>
      <c r="H17" s="344">
        <v>1</v>
      </c>
      <c r="I17" s="344" t="s">
        <v>248</v>
      </c>
      <c r="J17" s="345">
        <f>F17*H17</f>
        <v>2000</v>
      </c>
      <c r="K17" s="346"/>
      <c r="L17" s="347"/>
    </row>
    <row r="18" spans="2:13" s="292" customFormat="1" ht="15" customHeight="1">
      <c r="B18" s="104"/>
      <c r="C18" s="302"/>
      <c r="D18" s="439"/>
      <c r="E18" s="341" t="s">
        <v>249</v>
      </c>
      <c r="F18" s="342">
        <v>6000</v>
      </c>
      <c r="G18" s="343" t="s">
        <v>247</v>
      </c>
      <c r="H18" s="344">
        <v>1</v>
      </c>
      <c r="I18" s="344" t="s">
        <v>248</v>
      </c>
      <c r="J18" s="345">
        <f t="shared" ref="J18:J20" si="2">F18*H18</f>
        <v>6000</v>
      </c>
      <c r="K18" s="346"/>
      <c r="L18" s="347" t="s">
        <v>250</v>
      </c>
    </row>
    <row r="19" spans="2:13" s="292" customFormat="1" ht="15" customHeight="1">
      <c r="B19" s="104"/>
      <c r="C19" s="302"/>
      <c r="D19" s="348"/>
      <c r="E19" s="341" t="s">
        <v>251</v>
      </c>
      <c r="F19" s="342">
        <v>500</v>
      </c>
      <c r="G19" s="343" t="s">
        <v>247</v>
      </c>
      <c r="H19" s="344">
        <v>0</v>
      </c>
      <c r="I19" s="344" t="s">
        <v>248</v>
      </c>
      <c r="J19" s="345">
        <f t="shared" si="2"/>
        <v>0</v>
      </c>
      <c r="K19" s="346"/>
      <c r="L19" s="347" t="s">
        <v>252</v>
      </c>
    </row>
    <row r="20" spans="2:13" s="292" customFormat="1" ht="15" customHeight="1">
      <c r="B20" s="104"/>
      <c r="C20" s="302"/>
      <c r="D20" s="348"/>
      <c r="E20" s="341" t="s">
        <v>253</v>
      </c>
      <c r="F20" s="342">
        <v>500</v>
      </c>
      <c r="G20" s="343" t="s">
        <v>247</v>
      </c>
      <c r="H20" s="344">
        <v>2</v>
      </c>
      <c r="I20" s="344" t="s">
        <v>248</v>
      </c>
      <c r="J20" s="345">
        <f t="shared" si="2"/>
        <v>1000</v>
      </c>
      <c r="K20" s="346"/>
      <c r="L20" s="347" t="s">
        <v>254</v>
      </c>
    </row>
    <row r="21" spans="2:13" s="292" customFormat="1" ht="15" customHeight="1">
      <c r="B21" s="104"/>
      <c r="C21" s="302"/>
      <c r="D21" s="349"/>
      <c r="E21" s="349"/>
      <c r="F21" s="350"/>
      <c r="G21" s="359"/>
      <c r="H21" s="352" t="s">
        <v>141</v>
      </c>
      <c r="I21" s="353" t="s">
        <v>248</v>
      </c>
      <c r="J21" s="354">
        <f>SUM(J17:J20)</f>
        <v>9000</v>
      </c>
      <c r="L21" s="339"/>
    </row>
    <row r="22" spans="2:13" s="292" customFormat="1" ht="20" customHeight="1">
      <c r="B22" s="104"/>
      <c r="C22" s="336"/>
      <c r="D22" s="357" t="s">
        <v>258</v>
      </c>
      <c r="G22" s="337"/>
    </row>
    <row r="23" spans="2:13" s="292" customFormat="1" ht="15" customHeight="1">
      <c r="B23" s="104"/>
      <c r="C23" s="302"/>
      <c r="D23" s="438"/>
      <c r="E23" s="341" t="s">
        <v>246</v>
      </c>
      <c r="F23" s="342">
        <v>2000</v>
      </c>
      <c r="G23" s="343" t="s">
        <v>247</v>
      </c>
      <c r="H23" s="344">
        <v>1</v>
      </c>
      <c r="I23" s="344" t="s">
        <v>248</v>
      </c>
      <c r="J23" s="345">
        <f>F23*H23</f>
        <v>2000</v>
      </c>
      <c r="K23" s="346"/>
      <c r="L23" s="347"/>
    </row>
    <row r="24" spans="2:13" s="292" customFormat="1" ht="15" customHeight="1">
      <c r="B24" s="104"/>
      <c r="C24" s="302"/>
      <c r="D24" s="439"/>
      <c r="E24" s="341" t="s">
        <v>249</v>
      </c>
      <c r="F24" s="342">
        <v>6000</v>
      </c>
      <c r="G24" s="343" t="s">
        <v>247</v>
      </c>
      <c r="H24" s="344">
        <v>1</v>
      </c>
      <c r="I24" s="344" t="s">
        <v>248</v>
      </c>
      <c r="J24" s="345">
        <f t="shared" ref="J24:J26" si="3">F24*H24</f>
        <v>6000</v>
      </c>
      <c r="K24" s="346"/>
      <c r="L24" s="347" t="s">
        <v>250</v>
      </c>
    </row>
    <row r="25" spans="2:13" s="292" customFormat="1" ht="15" customHeight="1">
      <c r="B25" s="104"/>
      <c r="C25" s="302"/>
      <c r="D25" s="348"/>
      <c r="E25" s="341" t="s">
        <v>251</v>
      </c>
      <c r="F25" s="342">
        <v>500</v>
      </c>
      <c r="G25" s="343" t="s">
        <v>247</v>
      </c>
      <c r="H25" s="344">
        <v>5</v>
      </c>
      <c r="I25" s="344" t="s">
        <v>248</v>
      </c>
      <c r="J25" s="345">
        <f t="shared" si="3"/>
        <v>2500</v>
      </c>
      <c r="K25" s="346"/>
      <c r="L25" s="347" t="s">
        <v>252</v>
      </c>
    </row>
    <row r="26" spans="2:13" s="292" customFormat="1" ht="15" customHeight="1">
      <c r="B26" s="104"/>
      <c r="C26" s="302"/>
      <c r="D26" s="348"/>
      <c r="E26" s="341" t="s">
        <v>253</v>
      </c>
      <c r="F26" s="342">
        <v>500</v>
      </c>
      <c r="G26" s="343" t="s">
        <v>247</v>
      </c>
      <c r="H26" s="344">
        <v>2</v>
      </c>
      <c r="I26" s="344" t="s">
        <v>248</v>
      </c>
      <c r="J26" s="345">
        <f t="shared" si="3"/>
        <v>1000</v>
      </c>
      <c r="K26" s="346"/>
      <c r="L26" s="347" t="s">
        <v>254</v>
      </c>
    </row>
    <row r="27" spans="2:13" s="292" customFormat="1" ht="15" customHeight="1">
      <c r="B27" s="104"/>
      <c r="C27" s="302"/>
      <c r="D27" s="349"/>
      <c r="E27" s="349"/>
      <c r="F27" s="350"/>
      <c r="G27" s="359"/>
      <c r="H27" s="352" t="s">
        <v>141</v>
      </c>
      <c r="I27" s="353" t="s">
        <v>248</v>
      </c>
      <c r="J27" s="354">
        <f>SUM(J23:J26)</f>
        <v>11500</v>
      </c>
      <c r="L27" s="339"/>
    </row>
    <row r="28" spans="2:13" s="292" customFormat="1" ht="20" customHeight="1">
      <c r="B28" s="336" t="s">
        <v>259</v>
      </c>
      <c r="C28" s="302" t="s">
        <v>276</v>
      </c>
      <c r="G28" s="337"/>
    </row>
    <row r="29" spans="2:13" s="292" customFormat="1" ht="20" customHeight="1">
      <c r="B29" s="104"/>
      <c r="C29" s="336" t="s">
        <v>163</v>
      </c>
      <c r="D29" s="332" t="s">
        <v>260</v>
      </c>
      <c r="E29" s="338"/>
      <c r="F29" s="339"/>
    </row>
    <row r="30" spans="2:13" s="292" customFormat="1" ht="20" customHeight="1">
      <c r="B30" s="104"/>
      <c r="C30" s="336"/>
      <c r="D30" s="357" t="s">
        <v>310</v>
      </c>
      <c r="E30" s="302"/>
      <c r="F30" s="339"/>
    </row>
    <row r="31" spans="2:13" s="292" customFormat="1" ht="20" customHeight="1">
      <c r="B31" s="104"/>
      <c r="C31" s="111"/>
      <c r="D31" s="358">
        <f>J34</f>
        <v>6500</v>
      </c>
      <c r="E31" s="360" t="s">
        <v>249</v>
      </c>
      <c r="F31" s="361">
        <v>6000</v>
      </c>
      <c r="G31" s="362" t="s">
        <v>247</v>
      </c>
      <c r="H31" s="363">
        <v>1</v>
      </c>
      <c r="I31" s="363" t="s">
        <v>248</v>
      </c>
      <c r="J31" s="364">
        <f t="shared" ref="J31:J33" si="4">F31*H31</f>
        <v>6000</v>
      </c>
      <c r="K31" s="365"/>
      <c r="L31" s="366" t="s">
        <v>250</v>
      </c>
      <c r="M31" s="339"/>
    </row>
    <row r="32" spans="2:13" s="292" customFormat="1" ht="15" customHeight="1">
      <c r="B32" s="104"/>
      <c r="C32" s="111"/>
      <c r="D32" s="348"/>
      <c r="E32" s="341" t="s">
        <v>251</v>
      </c>
      <c r="F32" s="342">
        <v>500</v>
      </c>
      <c r="G32" s="343" t="s">
        <v>247</v>
      </c>
      <c r="H32" s="344">
        <v>0</v>
      </c>
      <c r="I32" s="344" t="s">
        <v>248</v>
      </c>
      <c r="J32" s="345">
        <f t="shared" si="4"/>
        <v>0</v>
      </c>
      <c r="K32" s="346"/>
      <c r="L32" s="347" t="s">
        <v>252</v>
      </c>
      <c r="M32" s="339"/>
    </row>
    <row r="33" spans="2:13" s="292" customFormat="1" ht="15" customHeight="1">
      <c r="B33" s="104"/>
      <c r="C33" s="111"/>
      <c r="D33" s="348"/>
      <c r="E33" s="341" t="s">
        <v>253</v>
      </c>
      <c r="F33" s="342">
        <v>500</v>
      </c>
      <c r="G33" s="343" t="s">
        <v>247</v>
      </c>
      <c r="H33" s="344">
        <v>1</v>
      </c>
      <c r="I33" s="344" t="s">
        <v>248</v>
      </c>
      <c r="J33" s="345">
        <f t="shared" si="4"/>
        <v>500</v>
      </c>
      <c r="K33" s="346"/>
      <c r="L33" s="347" t="s">
        <v>254</v>
      </c>
      <c r="M33" s="339"/>
    </row>
    <row r="34" spans="2:13" s="292" customFormat="1" ht="15" customHeight="1">
      <c r="B34" s="104"/>
      <c r="C34" s="111"/>
      <c r="D34" s="349"/>
      <c r="E34" s="349"/>
      <c r="F34" s="350"/>
      <c r="G34" s="351"/>
      <c r="H34" s="352" t="s">
        <v>141</v>
      </c>
      <c r="I34" s="353" t="s">
        <v>248</v>
      </c>
      <c r="J34" s="354">
        <f>SUM(J31:J33)</f>
        <v>6500</v>
      </c>
      <c r="K34" s="339"/>
      <c r="L34" s="339"/>
      <c r="M34" s="339"/>
    </row>
    <row r="35" spans="2:13" s="292" customFormat="1" ht="20" customHeight="1">
      <c r="B35" s="104"/>
      <c r="C35" s="336" t="s">
        <v>261</v>
      </c>
      <c r="D35" s="332" t="s">
        <v>262</v>
      </c>
      <c r="E35" s="338"/>
      <c r="F35" s="429"/>
      <c r="G35" s="429"/>
      <c r="H35" s="429"/>
      <c r="I35" s="429"/>
      <c r="J35" s="429"/>
      <c r="K35" s="429"/>
      <c r="L35" s="429"/>
    </row>
    <row r="36" spans="2:13" s="292" customFormat="1" ht="20" customHeight="1">
      <c r="B36" s="104"/>
      <c r="C36" s="336"/>
      <c r="D36" s="357" t="s">
        <v>263</v>
      </c>
      <c r="E36" s="302"/>
      <c r="F36" s="339"/>
    </row>
    <row r="37" spans="2:13" s="292" customFormat="1" ht="20" customHeight="1">
      <c r="B37" s="104"/>
      <c r="C37" s="302"/>
      <c r="D37" s="340">
        <f>J40</f>
        <v>9000</v>
      </c>
      <c r="E37" s="360" t="s">
        <v>249</v>
      </c>
      <c r="F37" s="361">
        <v>6000</v>
      </c>
      <c r="G37" s="362" t="s">
        <v>247</v>
      </c>
      <c r="H37" s="363">
        <v>1</v>
      </c>
      <c r="I37" s="363" t="s">
        <v>248</v>
      </c>
      <c r="J37" s="364">
        <f t="shared" ref="J37:J39" si="5">F37*H37</f>
        <v>6000</v>
      </c>
      <c r="K37" s="365"/>
      <c r="L37" s="366" t="s">
        <v>250</v>
      </c>
    </row>
    <row r="38" spans="2:13" s="292" customFormat="1" ht="15" customHeight="1">
      <c r="B38" s="104"/>
      <c r="C38" s="302"/>
      <c r="D38" s="348"/>
      <c r="E38" s="341" t="s">
        <v>251</v>
      </c>
      <c r="F38" s="342">
        <v>500</v>
      </c>
      <c r="G38" s="343" t="s">
        <v>247</v>
      </c>
      <c r="H38" s="344">
        <v>4</v>
      </c>
      <c r="I38" s="344" t="s">
        <v>248</v>
      </c>
      <c r="J38" s="345">
        <f t="shared" si="5"/>
        <v>2000</v>
      </c>
      <c r="K38" s="346"/>
      <c r="L38" s="347" t="s">
        <v>252</v>
      </c>
    </row>
    <row r="39" spans="2:13" s="292" customFormat="1" ht="15" customHeight="1">
      <c r="B39" s="104"/>
      <c r="C39" s="302"/>
      <c r="D39" s="348"/>
      <c r="E39" s="341" t="s">
        <v>253</v>
      </c>
      <c r="F39" s="342">
        <v>500</v>
      </c>
      <c r="G39" s="343" t="s">
        <v>247</v>
      </c>
      <c r="H39" s="344">
        <v>2</v>
      </c>
      <c r="I39" s="344" t="s">
        <v>248</v>
      </c>
      <c r="J39" s="345">
        <f t="shared" si="5"/>
        <v>1000</v>
      </c>
      <c r="K39" s="346"/>
      <c r="L39" s="347" t="s">
        <v>254</v>
      </c>
    </row>
    <row r="40" spans="2:13" s="292" customFormat="1" ht="8" customHeight="1">
      <c r="B40" s="432" t="s">
        <v>264</v>
      </c>
      <c r="C40" s="432"/>
      <c r="D40" s="441" t="s">
        <v>256</v>
      </c>
      <c r="E40" s="441"/>
      <c r="F40" s="441"/>
      <c r="G40" s="434" t="s">
        <v>141</v>
      </c>
      <c r="H40" s="434"/>
      <c r="I40" s="435" t="s">
        <v>248</v>
      </c>
      <c r="J40" s="436">
        <f>SUM(J37:J39)</f>
        <v>9000</v>
      </c>
      <c r="L40" s="339"/>
    </row>
    <row r="41" spans="2:13" s="292" customFormat="1" ht="20" customHeight="1">
      <c r="B41" s="432"/>
      <c r="C41" s="432"/>
      <c r="D41" s="441"/>
      <c r="E41" s="441"/>
      <c r="F41" s="441"/>
      <c r="G41" s="434"/>
      <c r="H41" s="434"/>
      <c r="I41" s="435"/>
      <c r="J41" s="436"/>
    </row>
    <row r="42" spans="2:13" s="292" customFormat="1" ht="20" customHeight="1">
      <c r="B42" s="104"/>
      <c r="D42" s="357" t="s">
        <v>265</v>
      </c>
      <c r="F42" s="367"/>
      <c r="G42" s="367"/>
      <c r="H42" s="367"/>
      <c r="I42" s="367"/>
      <c r="J42" s="437">
        <f>J46+J51</f>
        <v>16500</v>
      </c>
      <c r="K42" s="437"/>
      <c r="L42" s="437"/>
    </row>
    <row r="43" spans="2:13" s="292" customFormat="1" ht="15" customHeight="1">
      <c r="B43" s="104"/>
      <c r="C43" s="302"/>
      <c r="D43" s="368"/>
      <c r="E43" s="360" t="s">
        <v>249</v>
      </c>
      <c r="F43" s="361">
        <v>6000</v>
      </c>
      <c r="G43" s="362" t="s">
        <v>247</v>
      </c>
      <c r="H43" s="363">
        <v>1</v>
      </c>
      <c r="I43" s="363" t="s">
        <v>248</v>
      </c>
      <c r="J43" s="364">
        <f t="shared" ref="J43:J45" si="6">F43*H43</f>
        <v>6000</v>
      </c>
      <c r="K43" s="365"/>
      <c r="L43" s="366" t="s">
        <v>250</v>
      </c>
    </row>
    <row r="44" spans="2:13" s="292" customFormat="1" ht="15" customHeight="1">
      <c r="B44" s="104"/>
      <c r="C44" s="302"/>
      <c r="D44" s="369"/>
      <c r="E44" s="341" t="s">
        <v>251</v>
      </c>
      <c r="F44" s="342">
        <v>500</v>
      </c>
      <c r="G44" s="343" t="s">
        <v>247</v>
      </c>
      <c r="H44" s="344">
        <v>0</v>
      </c>
      <c r="I44" s="344" t="s">
        <v>248</v>
      </c>
      <c r="J44" s="345">
        <f t="shared" si="6"/>
        <v>0</v>
      </c>
      <c r="K44" s="346"/>
      <c r="L44" s="347" t="s">
        <v>252</v>
      </c>
    </row>
    <row r="45" spans="2:13" s="292" customFormat="1" ht="15" customHeight="1">
      <c r="B45" s="104"/>
      <c r="C45" s="302"/>
      <c r="D45" s="369"/>
      <c r="E45" s="341" t="s">
        <v>253</v>
      </c>
      <c r="F45" s="342">
        <v>500</v>
      </c>
      <c r="G45" s="343" t="s">
        <v>247</v>
      </c>
      <c r="H45" s="344">
        <v>2</v>
      </c>
      <c r="I45" s="344" t="s">
        <v>248</v>
      </c>
      <c r="J45" s="345">
        <f t="shared" si="6"/>
        <v>1000</v>
      </c>
      <c r="K45" s="346"/>
      <c r="L45" s="347" t="s">
        <v>254</v>
      </c>
    </row>
    <row r="46" spans="2:13" s="292" customFormat="1" ht="15" customHeight="1">
      <c r="B46" s="104"/>
      <c r="C46" s="302"/>
      <c r="F46" s="370"/>
      <c r="G46" s="371"/>
      <c r="H46" s="352" t="s">
        <v>141</v>
      </c>
      <c r="I46" s="353" t="s">
        <v>248</v>
      </c>
      <c r="J46" s="354">
        <f>SUM(J43:J45)</f>
        <v>7000</v>
      </c>
      <c r="L46" s="339"/>
    </row>
    <row r="47" spans="2:13" s="292" customFormat="1" ht="20" customHeight="1">
      <c r="B47" s="104"/>
      <c r="C47" s="336"/>
      <c r="D47" s="357" t="s">
        <v>266</v>
      </c>
      <c r="G47" s="337"/>
    </row>
    <row r="48" spans="2:13" s="292" customFormat="1" ht="15" customHeight="1">
      <c r="B48" s="104"/>
      <c r="C48" s="302"/>
      <c r="D48" s="368"/>
      <c r="E48" s="341" t="s">
        <v>249</v>
      </c>
      <c r="F48" s="342">
        <v>6000</v>
      </c>
      <c r="G48" s="343" t="s">
        <v>247</v>
      </c>
      <c r="H48" s="344">
        <v>1</v>
      </c>
      <c r="I48" s="344" t="s">
        <v>248</v>
      </c>
      <c r="J48" s="345">
        <f t="shared" ref="J48:J50" si="7">F48*H48</f>
        <v>6000</v>
      </c>
      <c r="K48" s="346"/>
      <c r="L48" s="347" t="s">
        <v>250</v>
      </c>
    </row>
    <row r="49" spans="2:12" s="292" customFormat="1" ht="15" customHeight="1">
      <c r="B49" s="104"/>
      <c r="C49" s="302"/>
      <c r="D49" s="369"/>
      <c r="E49" s="341" t="s">
        <v>251</v>
      </c>
      <c r="F49" s="342">
        <v>500</v>
      </c>
      <c r="G49" s="343" t="s">
        <v>247</v>
      </c>
      <c r="H49" s="344">
        <v>5</v>
      </c>
      <c r="I49" s="344" t="s">
        <v>248</v>
      </c>
      <c r="J49" s="345">
        <f t="shared" si="7"/>
        <v>2500</v>
      </c>
      <c r="K49" s="346"/>
      <c r="L49" s="347" t="s">
        <v>252</v>
      </c>
    </row>
    <row r="50" spans="2:12" s="292" customFormat="1" ht="15" customHeight="1">
      <c r="B50" s="104"/>
      <c r="C50" s="302"/>
      <c r="D50" s="369"/>
      <c r="E50" s="341" t="s">
        <v>253</v>
      </c>
      <c r="F50" s="342">
        <v>500</v>
      </c>
      <c r="G50" s="343" t="s">
        <v>247</v>
      </c>
      <c r="H50" s="344">
        <v>2</v>
      </c>
      <c r="I50" s="344" t="s">
        <v>248</v>
      </c>
      <c r="J50" s="345">
        <f t="shared" si="7"/>
        <v>1000</v>
      </c>
      <c r="K50" s="346"/>
      <c r="L50" s="347" t="s">
        <v>254</v>
      </c>
    </row>
    <row r="51" spans="2:12" s="292" customFormat="1" ht="15" customHeight="1">
      <c r="B51" s="104"/>
      <c r="C51" s="302"/>
      <c r="F51" s="370"/>
      <c r="G51" s="371"/>
      <c r="H51" s="352" t="s">
        <v>141</v>
      </c>
      <c r="I51" s="353" t="s">
        <v>248</v>
      </c>
      <c r="J51" s="354">
        <f>SUM(J48:J50)</f>
        <v>9500</v>
      </c>
      <c r="L51" s="339"/>
    </row>
    <row r="52" spans="2:12" s="295" customFormat="1" ht="30" customHeight="1">
      <c r="B52" s="356" t="s">
        <v>267</v>
      </c>
      <c r="C52" s="168" t="s">
        <v>311</v>
      </c>
      <c r="G52" s="372"/>
    </row>
    <row r="53" spans="2:12" s="292" customFormat="1" ht="20" customHeight="1">
      <c r="B53" s="442">
        <v>7</v>
      </c>
      <c r="C53" s="442"/>
      <c r="D53" s="339" t="s">
        <v>305</v>
      </c>
      <c r="G53" s="337"/>
    </row>
    <row r="54" spans="2:12" s="292" customFormat="1" ht="20" customHeight="1">
      <c r="B54" s="104"/>
      <c r="C54" s="302"/>
      <c r="D54" s="376">
        <f>J57</f>
        <v>0</v>
      </c>
      <c r="E54" s="360" t="s">
        <v>249</v>
      </c>
      <c r="F54" s="361">
        <v>6000</v>
      </c>
      <c r="G54" s="362" t="s">
        <v>247</v>
      </c>
      <c r="H54" s="363">
        <v>0</v>
      </c>
      <c r="I54" s="363" t="s">
        <v>248</v>
      </c>
      <c r="J54" s="364">
        <f t="shared" ref="J54:J56" si="8">F54*H54</f>
        <v>0</v>
      </c>
      <c r="K54" s="365"/>
      <c r="L54" s="366" t="s">
        <v>250</v>
      </c>
    </row>
    <row r="55" spans="2:12" s="292" customFormat="1" ht="15" customHeight="1">
      <c r="B55" s="104"/>
      <c r="C55" s="302"/>
      <c r="D55" s="369"/>
      <c r="E55" s="341" t="s">
        <v>251</v>
      </c>
      <c r="F55" s="342">
        <v>500</v>
      </c>
      <c r="G55" s="343" t="s">
        <v>247</v>
      </c>
      <c r="H55" s="344">
        <v>0</v>
      </c>
      <c r="I55" s="344" t="s">
        <v>248</v>
      </c>
      <c r="J55" s="345">
        <f t="shared" si="8"/>
        <v>0</v>
      </c>
      <c r="K55" s="346"/>
      <c r="L55" s="347" t="s">
        <v>252</v>
      </c>
    </row>
    <row r="56" spans="2:12" s="292" customFormat="1" ht="15" customHeight="1">
      <c r="B56" s="104"/>
      <c r="C56" s="302"/>
      <c r="D56" s="369"/>
      <c r="E56" s="341" t="s">
        <v>253</v>
      </c>
      <c r="F56" s="342">
        <v>500</v>
      </c>
      <c r="G56" s="343" t="s">
        <v>247</v>
      </c>
      <c r="H56" s="344">
        <v>0</v>
      </c>
      <c r="I56" s="344" t="s">
        <v>248</v>
      </c>
      <c r="J56" s="345">
        <f t="shared" si="8"/>
        <v>0</v>
      </c>
      <c r="K56" s="346"/>
      <c r="L56" s="347" t="s">
        <v>254</v>
      </c>
    </row>
    <row r="57" spans="2:12" s="292" customFormat="1" ht="15" customHeight="1">
      <c r="B57" s="104"/>
      <c r="C57" s="302"/>
      <c r="F57" s="370"/>
      <c r="G57" s="371"/>
      <c r="H57" s="352" t="s">
        <v>141</v>
      </c>
      <c r="I57" s="353" t="s">
        <v>248</v>
      </c>
      <c r="J57" s="354">
        <f>SUM(J54:J56)</f>
        <v>0</v>
      </c>
      <c r="L57" s="339"/>
    </row>
    <row r="58" spans="2:12" s="292" customFormat="1" ht="20" customHeight="1">
      <c r="B58" s="442">
        <f>B53+1</f>
        <v>8</v>
      </c>
      <c r="C58" s="442"/>
      <c r="D58" s="339" t="s">
        <v>306</v>
      </c>
      <c r="G58" s="337"/>
    </row>
    <row r="59" spans="2:12" s="292" customFormat="1" ht="20" customHeight="1">
      <c r="B59" s="104"/>
      <c r="C59" s="302"/>
      <c r="D59" s="376">
        <f>J62</f>
        <v>500</v>
      </c>
      <c r="E59" s="360" t="s">
        <v>249</v>
      </c>
      <c r="F59" s="361">
        <v>6000</v>
      </c>
      <c r="G59" s="362" t="s">
        <v>247</v>
      </c>
      <c r="H59" s="363">
        <v>0</v>
      </c>
      <c r="I59" s="363" t="s">
        <v>248</v>
      </c>
      <c r="J59" s="364">
        <f t="shared" ref="J59:J61" si="9">F59*H59</f>
        <v>0</v>
      </c>
      <c r="K59" s="365"/>
      <c r="L59" s="366" t="s">
        <v>250</v>
      </c>
    </row>
    <row r="60" spans="2:12" s="292" customFormat="1" ht="15" customHeight="1">
      <c r="B60" s="104"/>
      <c r="C60" s="302"/>
      <c r="D60" s="369"/>
      <c r="E60" s="341" t="s">
        <v>251</v>
      </c>
      <c r="F60" s="342">
        <v>500</v>
      </c>
      <c r="G60" s="343" t="s">
        <v>247</v>
      </c>
      <c r="H60" s="344">
        <v>0</v>
      </c>
      <c r="I60" s="344" t="s">
        <v>248</v>
      </c>
      <c r="J60" s="345">
        <f t="shared" si="9"/>
        <v>0</v>
      </c>
      <c r="K60" s="346"/>
      <c r="L60" s="347" t="s">
        <v>252</v>
      </c>
    </row>
    <row r="61" spans="2:12" s="292" customFormat="1" ht="15" customHeight="1">
      <c r="B61" s="104"/>
      <c r="C61" s="302"/>
      <c r="D61" s="369"/>
      <c r="E61" s="341" t="s">
        <v>253</v>
      </c>
      <c r="F61" s="342">
        <v>500</v>
      </c>
      <c r="G61" s="343" t="s">
        <v>247</v>
      </c>
      <c r="H61" s="344">
        <v>1</v>
      </c>
      <c r="I61" s="344" t="s">
        <v>248</v>
      </c>
      <c r="J61" s="345">
        <f t="shared" si="9"/>
        <v>500</v>
      </c>
      <c r="K61" s="346"/>
      <c r="L61" s="347" t="s">
        <v>254</v>
      </c>
    </row>
    <row r="62" spans="2:12" s="292" customFormat="1" ht="15" customHeight="1">
      <c r="B62" s="104"/>
      <c r="C62" s="302"/>
      <c r="F62" s="370"/>
      <c r="G62" s="371"/>
      <c r="H62" s="352" t="s">
        <v>141</v>
      </c>
      <c r="I62" s="353" t="s">
        <v>248</v>
      </c>
      <c r="J62" s="354">
        <f>SUM(J59:J61)</f>
        <v>500</v>
      </c>
      <c r="L62" s="339"/>
    </row>
    <row r="63" spans="2:12" s="292" customFormat="1" ht="20" customHeight="1">
      <c r="B63" s="442">
        <f>B58+1</f>
        <v>9</v>
      </c>
      <c r="C63" s="442"/>
      <c r="D63" s="339" t="s">
        <v>269</v>
      </c>
      <c r="G63" s="337"/>
    </row>
    <row r="64" spans="2:12" s="292" customFormat="1" ht="20" customHeight="1">
      <c r="B64" s="104"/>
      <c r="C64" s="302"/>
      <c r="D64" s="376">
        <f>J67</f>
        <v>500</v>
      </c>
      <c r="E64" s="360" t="s">
        <v>249</v>
      </c>
      <c r="F64" s="361">
        <v>6000</v>
      </c>
      <c r="G64" s="362" t="s">
        <v>247</v>
      </c>
      <c r="H64" s="363">
        <v>0</v>
      </c>
      <c r="I64" s="363" t="s">
        <v>248</v>
      </c>
      <c r="J64" s="364">
        <f t="shared" ref="J64:J66" si="10">F64*H64</f>
        <v>0</v>
      </c>
      <c r="K64" s="365"/>
      <c r="L64" s="366" t="s">
        <v>250</v>
      </c>
    </row>
    <row r="65" spans="2:12" s="292" customFormat="1" ht="15" customHeight="1">
      <c r="B65" s="104"/>
      <c r="C65" s="302"/>
      <c r="D65" s="369"/>
      <c r="E65" s="341" t="s">
        <v>251</v>
      </c>
      <c r="F65" s="342">
        <v>500</v>
      </c>
      <c r="G65" s="343" t="s">
        <v>247</v>
      </c>
      <c r="H65" s="344">
        <v>1</v>
      </c>
      <c r="I65" s="344" t="s">
        <v>248</v>
      </c>
      <c r="J65" s="345">
        <f t="shared" si="10"/>
        <v>500</v>
      </c>
      <c r="K65" s="346"/>
      <c r="L65" s="347" t="s">
        <v>252</v>
      </c>
    </row>
    <row r="66" spans="2:12" s="292" customFormat="1" ht="15" customHeight="1">
      <c r="B66" s="104"/>
      <c r="C66" s="302"/>
      <c r="D66" s="369"/>
      <c r="E66" s="341" t="s">
        <v>253</v>
      </c>
      <c r="F66" s="342">
        <v>500</v>
      </c>
      <c r="G66" s="343" t="s">
        <v>247</v>
      </c>
      <c r="H66" s="344">
        <v>0</v>
      </c>
      <c r="I66" s="344" t="s">
        <v>248</v>
      </c>
      <c r="J66" s="345">
        <f t="shared" si="10"/>
        <v>0</v>
      </c>
      <c r="K66" s="346"/>
      <c r="L66" s="347" t="s">
        <v>254</v>
      </c>
    </row>
    <row r="67" spans="2:12" s="292" customFormat="1" ht="15" customHeight="1">
      <c r="B67" s="104"/>
      <c r="C67" s="302"/>
      <c r="F67" s="370"/>
      <c r="G67" s="371"/>
      <c r="H67" s="352" t="s">
        <v>141</v>
      </c>
      <c r="I67" s="353" t="s">
        <v>248</v>
      </c>
      <c r="J67" s="354">
        <f>SUM(J64:J66)</f>
        <v>500</v>
      </c>
      <c r="L67" s="339"/>
    </row>
    <row r="68" spans="2:12" s="292" customFormat="1" ht="20" customHeight="1">
      <c r="B68" s="442">
        <f>B63+1</f>
        <v>10</v>
      </c>
      <c r="C68" s="442"/>
      <c r="D68" s="339" t="s">
        <v>270</v>
      </c>
      <c r="G68" s="337"/>
    </row>
    <row r="69" spans="2:12" s="292" customFormat="1" ht="20" customHeight="1">
      <c r="B69" s="104"/>
      <c r="D69" s="376">
        <f>J72</f>
        <v>3000</v>
      </c>
      <c r="E69" s="360" t="s">
        <v>271</v>
      </c>
      <c r="F69" s="361">
        <v>6000</v>
      </c>
      <c r="G69" s="362" t="s">
        <v>247</v>
      </c>
      <c r="H69" s="363">
        <v>0</v>
      </c>
      <c r="I69" s="363" t="s">
        <v>248</v>
      </c>
      <c r="J69" s="364">
        <f t="shared" ref="J69:J71" si="11">F69*H69</f>
        <v>0</v>
      </c>
      <c r="K69" s="365"/>
      <c r="L69" s="366" t="s">
        <v>250</v>
      </c>
    </row>
    <row r="70" spans="2:12" s="292" customFormat="1" ht="15" customHeight="1">
      <c r="B70" s="104"/>
      <c r="C70" s="302"/>
      <c r="D70" s="369"/>
      <c r="E70" s="341" t="s">
        <v>251</v>
      </c>
      <c r="F70" s="342">
        <v>500</v>
      </c>
      <c r="G70" s="343" t="s">
        <v>247</v>
      </c>
      <c r="H70" s="344">
        <v>4</v>
      </c>
      <c r="I70" s="344" t="s">
        <v>248</v>
      </c>
      <c r="J70" s="345">
        <f t="shared" si="11"/>
        <v>2000</v>
      </c>
      <c r="K70" s="346"/>
      <c r="L70" s="347" t="s">
        <v>252</v>
      </c>
    </row>
    <row r="71" spans="2:12" s="292" customFormat="1" ht="15" customHeight="1">
      <c r="B71" s="104"/>
      <c r="C71" s="302"/>
      <c r="D71" s="369"/>
      <c r="E71" s="341" t="s">
        <v>253</v>
      </c>
      <c r="F71" s="342">
        <v>500</v>
      </c>
      <c r="G71" s="343" t="s">
        <v>247</v>
      </c>
      <c r="H71" s="344">
        <v>2</v>
      </c>
      <c r="I71" s="344" t="s">
        <v>248</v>
      </c>
      <c r="J71" s="345">
        <f t="shared" si="11"/>
        <v>1000</v>
      </c>
      <c r="K71" s="346"/>
      <c r="L71" s="347" t="s">
        <v>254</v>
      </c>
    </row>
    <row r="72" spans="2:12" s="292" customFormat="1" ht="15" customHeight="1">
      <c r="B72" s="104"/>
      <c r="C72" s="302"/>
      <c r="F72" s="370"/>
      <c r="G72" s="371"/>
      <c r="H72" s="352" t="s">
        <v>141</v>
      </c>
      <c r="I72" s="353" t="s">
        <v>248</v>
      </c>
      <c r="J72" s="354">
        <f>SUM(J69:J71)</f>
        <v>3000</v>
      </c>
      <c r="L72" s="339"/>
    </row>
    <row r="73" spans="2:12" s="292" customFormat="1" ht="19">
      <c r="B73" s="442">
        <f>B68+1</f>
        <v>11</v>
      </c>
      <c r="C73" s="442"/>
      <c r="D73" s="339" t="s">
        <v>272</v>
      </c>
      <c r="G73" s="337"/>
    </row>
    <row r="74" spans="2:12" s="292" customFormat="1" ht="19">
      <c r="D74" s="373" t="s">
        <v>303</v>
      </c>
      <c r="G74" s="337"/>
      <c r="J74" s="440">
        <f>J78+J83</f>
        <v>4500</v>
      </c>
      <c r="K74" s="440"/>
      <c r="L74" s="440"/>
    </row>
    <row r="75" spans="2:12" s="292" customFormat="1" ht="15" customHeight="1">
      <c r="B75" s="104"/>
      <c r="D75" s="368" t="s">
        <v>273</v>
      </c>
      <c r="E75" s="341" t="s">
        <v>271</v>
      </c>
      <c r="F75" s="342">
        <v>6000</v>
      </c>
      <c r="G75" s="343" t="s">
        <v>247</v>
      </c>
      <c r="H75" s="344">
        <v>0</v>
      </c>
      <c r="I75" s="344" t="s">
        <v>248</v>
      </c>
      <c r="J75" s="345">
        <f t="shared" ref="J75:J77" si="12">F75*H75</f>
        <v>0</v>
      </c>
      <c r="K75" s="346"/>
      <c r="L75" s="347" t="s">
        <v>250</v>
      </c>
    </row>
    <row r="76" spans="2:12" s="292" customFormat="1" ht="15" customHeight="1">
      <c r="B76" s="104"/>
      <c r="C76" s="302"/>
      <c r="D76" s="369"/>
      <c r="E76" s="341" t="s">
        <v>251</v>
      </c>
      <c r="F76" s="342">
        <v>500</v>
      </c>
      <c r="G76" s="343" t="s">
        <v>247</v>
      </c>
      <c r="H76" s="344">
        <v>3</v>
      </c>
      <c r="I76" s="344" t="s">
        <v>248</v>
      </c>
      <c r="J76" s="345">
        <f t="shared" si="12"/>
        <v>1500</v>
      </c>
      <c r="K76" s="346"/>
      <c r="L76" s="347" t="s">
        <v>252</v>
      </c>
    </row>
    <row r="77" spans="2:12" s="292" customFormat="1" ht="15" customHeight="1">
      <c r="B77" s="104"/>
      <c r="C77" s="302"/>
      <c r="D77" s="369"/>
      <c r="E77" s="341" t="s">
        <v>253</v>
      </c>
      <c r="F77" s="342">
        <v>500</v>
      </c>
      <c r="G77" s="343" t="s">
        <v>247</v>
      </c>
      <c r="H77" s="344">
        <v>1</v>
      </c>
      <c r="I77" s="344" t="s">
        <v>248</v>
      </c>
      <c r="J77" s="345">
        <f t="shared" si="12"/>
        <v>500</v>
      </c>
      <c r="K77" s="346"/>
      <c r="L77" s="347" t="s">
        <v>254</v>
      </c>
    </row>
    <row r="78" spans="2:12" s="292" customFormat="1" ht="15" customHeight="1">
      <c r="B78" s="104"/>
      <c r="C78" s="302"/>
      <c r="F78" s="370"/>
      <c r="G78" s="371"/>
      <c r="H78" s="352" t="s">
        <v>141</v>
      </c>
      <c r="I78" s="353" t="s">
        <v>248</v>
      </c>
      <c r="J78" s="354">
        <f>SUM(J75:J77)</f>
        <v>2000</v>
      </c>
      <c r="L78" s="339"/>
    </row>
    <row r="79" spans="2:12" s="292" customFormat="1" ht="19">
      <c r="D79" s="373" t="s">
        <v>304</v>
      </c>
      <c r="G79" s="337"/>
    </row>
    <row r="80" spans="2:12" s="292" customFormat="1" ht="15" customHeight="1">
      <c r="B80" s="104"/>
      <c r="D80" s="368" t="s">
        <v>274</v>
      </c>
      <c r="E80" s="341" t="s">
        <v>271</v>
      </c>
      <c r="F80" s="342">
        <v>6000</v>
      </c>
      <c r="G80" s="343" t="s">
        <v>247</v>
      </c>
      <c r="H80" s="344">
        <v>0</v>
      </c>
      <c r="I80" s="344" t="s">
        <v>248</v>
      </c>
      <c r="J80" s="345">
        <f t="shared" ref="J80:J82" si="13">F80*H80</f>
        <v>0</v>
      </c>
      <c r="K80" s="346"/>
      <c r="L80" s="347" t="s">
        <v>250</v>
      </c>
    </row>
    <row r="81" spans="2:12" s="292" customFormat="1" ht="15" customHeight="1">
      <c r="B81" s="104"/>
      <c r="C81" s="302"/>
      <c r="D81" s="369"/>
      <c r="E81" s="341" t="s">
        <v>251</v>
      </c>
      <c r="F81" s="342">
        <v>500</v>
      </c>
      <c r="G81" s="343" t="s">
        <v>247</v>
      </c>
      <c r="H81" s="344">
        <v>3</v>
      </c>
      <c r="I81" s="344" t="s">
        <v>248</v>
      </c>
      <c r="J81" s="345">
        <f t="shared" si="13"/>
        <v>1500</v>
      </c>
      <c r="K81" s="346"/>
      <c r="L81" s="347" t="s">
        <v>252</v>
      </c>
    </row>
    <row r="82" spans="2:12" s="292" customFormat="1" ht="15" customHeight="1">
      <c r="B82" s="104"/>
      <c r="C82" s="302"/>
      <c r="D82" s="369"/>
      <c r="E82" s="341" t="s">
        <v>253</v>
      </c>
      <c r="F82" s="342">
        <v>500</v>
      </c>
      <c r="G82" s="343" t="s">
        <v>247</v>
      </c>
      <c r="H82" s="344">
        <v>2</v>
      </c>
      <c r="I82" s="344" t="s">
        <v>248</v>
      </c>
      <c r="J82" s="345">
        <f t="shared" si="13"/>
        <v>1000</v>
      </c>
      <c r="K82" s="346"/>
      <c r="L82" s="347" t="s">
        <v>254</v>
      </c>
    </row>
    <row r="83" spans="2:12" s="292" customFormat="1" ht="15" customHeight="1">
      <c r="B83" s="104"/>
      <c r="C83" s="302"/>
      <c r="F83" s="370"/>
      <c r="G83" s="371"/>
      <c r="H83" s="352" t="s">
        <v>141</v>
      </c>
      <c r="I83" s="353" t="s">
        <v>248</v>
      </c>
      <c r="J83" s="354">
        <f>SUM(J80:J82)</f>
        <v>2500</v>
      </c>
      <c r="L83" s="339"/>
    </row>
    <row r="84" spans="2:12" s="292" customFormat="1" ht="19">
      <c r="G84" s="337"/>
    </row>
    <row r="85" spans="2:12" s="292" customFormat="1" ht="19">
      <c r="G85" s="337"/>
    </row>
    <row r="86" spans="2:12" s="292" customFormat="1" ht="19">
      <c r="G86" s="337"/>
    </row>
    <row r="87" spans="2:12" s="292" customFormat="1" ht="19">
      <c r="G87" s="337"/>
    </row>
    <row r="88" spans="2:12" s="292" customFormat="1" ht="19">
      <c r="G88" s="337"/>
    </row>
    <row r="89" spans="2:12" s="292" customFormat="1" ht="19">
      <c r="G89" s="337"/>
    </row>
    <row r="90" spans="2:12" s="292" customFormat="1" ht="19">
      <c r="G90" s="337"/>
    </row>
    <row r="91" spans="2:12" s="292" customFormat="1" ht="19">
      <c r="G91" s="337"/>
    </row>
    <row r="92" spans="2:12" s="292" customFormat="1" ht="19">
      <c r="G92" s="337"/>
    </row>
    <row r="93" spans="2:12" s="292" customFormat="1" ht="19">
      <c r="G93" s="337"/>
    </row>
    <row r="94" spans="2:12" s="292" customFormat="1" ht="19">
      <c r="G94" s="337"/>
    </row>
    <row r="95" spans="2:12" s="292" customFormat="1" ht="19">
      <c r="G95" s="337"/>
    </row>
    <row r="96" spans="2:12" s="292" customFormat="1" ht="19">
      <c r="G96" s="337"/>
    </row>
    <row r="97" spans="7:7" s="292" customFormat="1" ht="19">
      <c r="G97" s="337"/>
    </row>
    <row r="98" spans="7:7" s="292" customFormat="1" ht="19">
      <c r="G98" s="337"/>
    </row>
    <row r="99" spans="7:7" s="292" customFormat="1" ht="19">
      <c r="G99" s="337"/>
    </row>
    <row r="100" spans="7:7" s="292" customFormat="1" ht="19">
      <c r="G100" s="337"/>
    </row>
    <row r="101" spans="7:7" s="292" customFormat="1" ht="19">
      <c r="G101" s="337"/>
    </row>
    <row r="102" spans="7:7" s="292" customFormat="1" ht="19">
      <c r="G102" s="337"/>
    </row>
    <row r="103" spans="7:7" s="292" customFormat="1" ht="19">
      <c r="G103" s="337"/>
    </row>
    <row r="104" spans="7:7" s="292" customFormat="1" ht="19">
      <c r="G104" s="337"/>
    </row>
    <row r="105" spans="7:7" s="292" customFormat="1" ht="19">
      <c r="G105" s="337"/>
    </row>
    <row r="106" spans="7:7" s="292" customFormat="1" ht="19">
      <c r="G106" s="337"/>
    </row>
    <row r="107" spans="7:7" s="292" customFormat="1" ht="19">
      <c r="G107" s="337"/>
    </row>
    <row r="108" spans="7:7" s="292" customFormat="1" ht="19">
      <c r="G108" s="337"/>
    </row>
    <row r="109" spans="7:7" s="292" customFormat="1" ht="19">
      <c r="G109" s="337"/>
    </row>
    <row r="110" spans="7:7" s="292" customFormat="1" ht="19">
      <c r="G110" s="337"/>
    </row>
    <row r="111" spans="7:7" s="292" customFormat="1" ht="19">
      <c r="G111" s="337"/>
    </row>
    <row r="112" spans="7:7" s="292" customFormat="1" ht="19">
      <c r="G112" s="337"/>
    </row>
    <row r="113" spans="7:7" s="292" customFormat="1" ht="19">
      <c r="G113" s="337"/>
    </row>
    <row r="114" spans="7:7" s="292" customFormat="1" ht="19">
      <c r="G114" s="337"/>
    </row>
    <row r="115" spans="7:7" s="292" customFormat="1" ht="19">
      <c r="G115" s="337"/>
    </row>
    <row r="116" spans="7:7" s="292" customFormat="1" ht="19">
      <c r="G116" s="337"/>
    </row>
    <row r="117" spans="7:7" s="292" customFormat="1" ht="19">
      <c r="G117" s="337"/>
    </row>
    <row r="118" spans="7:7" s="292" customFormat="1" ht="19">
      <c r="G118" s="337"/>
    </row>
    <row r="119" spans="7:7" s="292" customFormat="1" ht="19">
      <c r="G119" s="337"/>
    </row>
    <row r="120" spans="7:7" s="292" customFormat="1" ht="19">
      <c r="G120" s="337"/>
    </row>
    <row r="121" spans="7:7" s="292" customFormat="1" ht="19">
      <c r="G121" s="337"/>
    </row>
    <row r="122" spans="7:7" s="292" customFormat="1" ht="19">
      <c r="G122" s="337"/>
    </row>
    <row r="123" spans="7:7" s="292" customFormat="1" ht="19">
      <c r="G123" s="337"/>
    </row>
    <row r="124" spans="7:7" s="292" customFormat="1" ht="19">
      <c r="G124" s="337"/>
    </row>
    <row r="125" spans="7:7" s="292" customFormat="1" ht="19">
      <c r="G125" s="337"/>
    </row>
    <row r="126" spans="7:7" s="292" customFormat="1" ht="19">
      <c r="G126" s="337"/>
    </row>
    <row r="127" spans="7:7" s="292" customFormat="1" ht="19">
      <c r="G127" s="337"/>
    </row>
    <row r="128" spans="7:7" s="292" customFormat="1" ht="19">
      <c r="G128" s="337"/>
    </row>
    <row r="129" spans="7:7" s="292" customFormat="1" ht="19">
      <c r="G129" s="337"/>
    </row>
    <row r="130" spans="7:7" s="292" customFormat="1" ht="19">
      <c r="G130" s="337"/>
    </row>
    <row r="131" spans="7:7" s="292" customFormat="1" ht="19">
      <c r="G131" s="337"/>
    </row>
    <row r="132" spans="7:7" s="292" customFormat="1" ht="19">
      <c r="G132" s="337"/>
    </row>
    <row r="133" spans="7:7" s="292" customFormat="1" ht="19">
      <c r="G133" s="337"/>
    </row>
    <row r="134" spans="7:7" s="292" customFormat="1" ht="19">
      <c r="G134" s="337"/>
    </row>
    <row r="135" spans="7:7" s="292" customFormat="1" ht="19">
      <c r="G135" s="337"/>
    </row>
    <row r="136" spans="7:7" s="292" customFormat="1" ht="19">
      <c r="G136" s="337"/>
    </row>
    <row r="137" spans="7:7" s="292" customFormat="1" ht="19">
      <c r="G137" s="337"/>
    </row>
    <row r="138" spans="7:7" s="292" customFormat="1" ht="19">
      <c r="G138" s="337"/>
    </row>
    <row r="139" spans="7:7" s="292" customFormat="1" ht="19">
      <c r="G139" s="337"/>
    </row>
    <row r="140" spans="7:7" s="292" customFormat="1" ht="19">
      <c r="G140" s="337"/>
    </row>
    <row r="141" spans="7:7" s="292" customFormat="1" ht="19">
      <c r="G141" s="337"/>
    </row>
    <row r="142" spans="7:7" s="292" customFormat="1" ht="19">
      <c r="G142" s="337"/>
    </row>
    <row r="143" spans="7:7" s="292" customFormat="1" ht="19">
      <c r="G143" s="337"/>
    </row>
    <row r="144" spans="7:7" s="292" customFormat="1" ht="19">
      <c r="G144" s="337"/>
    </row>
    <row r="145" spans="7:7" s="292" customFormat="1" ht="19">
      <c r="G145" s="337"/>
    </row>
    <row r="146" spans="7:7" s="292" customFormat="1" ht="19">
      <c r="G146" s="337"/>
    </row>
    <row r="147" spans="7:7" s="292" customFormat="1" ht="19">
      <c r="G147" s="337"/>
    </row>
    <row r="148" spans="7:7" s="292" customFormat="1" ht="19">
      <c r="G148" s="337"/>
    </row>
    <row r="149" spans="7:7" s="292" customFormat="1" ht="19">
      <c r="G149" s="337"/>
    </row>
    <row r="150" spans="7:7" s="292" customFormat="1" ht="19">
      <c r="G150" s="337"/>
    </row>
    <row r="151" spans="7:7" s="292" customFormat="1" ht="19">
      <c r="G151" s="337"/>
    </row>
    <row r="152" spans="7:7" s="292" customFormat="1" ht="19">
      <c r="G152" s="337"/>
    </row>
    <row r="153" spans="7:7" s="292" customFormat="1" ht="19">
      <c r="G153" s="337"/>
    </row>
    <row r="154" spans="7:7" s="292" customFormat="1" ht="19">
      <c r="G154" s="337"/>
    </row>
    <row r="155" spans="7:7" s="292" customFormat="1" ht="19">
      <c r="G155" s="337"/>
    </row>
    <row r="156" spans="7:7" s="292" customFormat="1" ht="19">
      <c r="G156" s="337"/>
    </row>
    <row r="157" spans="7:7" s="292" customFormat="1" ht="19">
      <c r="G157" s="337"/>
    </row>
    <row r="158" spans="7:7" s="292" customFormat="1" ht="19">
      <c r="G158" s="337"/>
    </row>
    <row r="159" spans="7:7" s="292" customFormat="1" ht="19">
      <c r="G159" s="337"/>
    </row>
    <row r="160" spans="7:7" s="292" customFormat="1" ht="19">
      <c r="G160" s="337"/>
    </row>
    <row r="161" spans="7:7" s="292" customFormat="1" ht="19">
      <c r="G161" s="337"/>
    </row>
    <row r="162" spans="7:7" s="292" customFormat="1" ht="19">
      <c r="G162" s="337"/>
    </row>
  </sheetData>
  <mergeCells count="23">
    <mergeCell ref="J74:L74"/>
    <mergeCell ref="B40:C41"/>
    <mergeCell ref="D40:F41"/>
    <mergeCell ref="G40:H41"/>
    <mergeCell ref="I40:I41"/>
    <mergeCell ref="J40:J41"/>
    <mergeCell ref="J42:L42"/>
    <mergeCell ref="B53:C53"/>
    <mergeCell ref="B58:C58"/>
    <mergeCell ref="B63:C63"/>
    <mergeCell ref="B68:C68"/>
    <mergeCell ref="B73:C73"/>
    <mergeCell ref="F35:L35"/>
    <mergeCell ref="D4:D5"/>
    <mergeCell ref="D10:D11"/>
    <mergeCell ref="B14:C15"/>
    <mergeCell ref="D14:F15"/>
    <mergeCell ref="G14:H15"/>
    <mergeCell ref="I14:I15"/>
    <mergeCell ref="J14:J15"/>
    <mergeCell ref="J16:L16"/>
    <mergeCell ref="D17:D18"/>
    <mergeCell ref="D23:D24"/>
  </mergeCells>
  <phoneticPr fontId="1"/>
  <printOptions horizontalCentered="1"/>
  <pageMargins left="0.19685039370078741" right="7.874015748031496E-2" top="0.19685039370078741" bottom="0" header="0.19685039370078741" footer="0"/>
  <pageSetup paperSize="9" orientation="portrait" useFirstPageNumber="1" r:id="rId1"/>
  <headerFooter>
    <oddFooter>&amp;L&amp;"メイリオ,レギュラー"Itabashi-ttf_登録費計算例_2025_R01&amp;C&amp;"メイリオ,レギュラー"&amp;12&amp;P / 2</oddFooter>
  </headerFooter>
  <rowBreaks count="1" manualBreakCount="1">
    <brk id="5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7111F-9A05-4E3D-BA69-1EC6CA78194E}">
  <sheetPr>
    <pageSetUpPr fitToPage="1"/>
  </sheetPr>
  <dimension ref="A1:L92"/>
  <sheetViews>
    <sheetView view="pageBreakPreview" zoomScaleNormal="100" zoomScaleSheetLayoutView="100" workbookViewId="0">
      <selection sqref="A1:D1"/>
    </sheetView>
  </sheetViews>
  <sheetFormatPr defaultColWidth="8.81640625" defaultRowHeight="17.5"/>
  <cols>
    <col min="1" max="2" width="4.6328125" style="143" customWidth="1"/>
    <col min="3" max="3" width="3.81640625" style="7" customWidth="1"/>
    <col min="4" max="4" width="100.6328125" style="7" customWidth="1"/>
    <col min="5" max="5" width="2.6328125" style="7" customWidth="1"/>
    <col min="6" max="6" width="12.1796875" style="102" customWidth="1"/>
    <col min="7" max="7" width="11.453125" style="102" customWidth="1"/>
    <col min="8" max="8" width="8.81640625" style="102"/>
    <col min="9" max="9" width="6.81640625" style="102" customWidth="1"/>
    <col min="10" max="10" width="8.81640625" style="102" customWidth="1"/>
    <col min="11" max="11" width="6.81640625" style="102" customWidth="1"/>
    <col min="12" max="12" width="12.81640625" style="102" customWidth="1"/>
    <col min="13" max="16384" width="8.81640625" style="193"/>
  </cols>
  <sheetData>
    <row r="1" spans="1:5" ht="25.5">
      <c r="A1" s="449" t="s">
        <v>283</v>
      </c>
      <c r="B1" s="449"/>
      <c r="C1" s="450"/>
      <c r="D1" s="450"/>
      <c r="E1" s="211"/>
    </row>
    <row r="2" spans="1:5" ht="22.5">
      <c r="A2" s="451" t="s">
        <v>152</v>
      </c>
      <c r="B2" s="451"/>
      <c r="C2" s="452"/>
      <c r="D2" s="452"/>
      <c r="E2" s="212"/>
    </row>
    <row r="3" spans="1:5" ht="18" customHeight="1">
      <c r="D3" s="143" t="s">
        <v>151</v>
      </c>
      <c r="E3" s="143"/>
    </row>
    <row r="4" spans="1:5" ht="22.5">
      <c r="A4" s="189" t="s">
        <v>46</v>
      </c>
      <c r="B4" s="188" t="s">
        <v>189</v>
      </c>
      <c r="C4" s="188"/>
      <c r="D4" s="188"/>
      <c r="E4" s="188"/>
    </row>
    <row r="5" spans="1:5" ht="18" customHeight="1">
      <c r="A5" s="284"/>
      <c r="B5" s="290" t="s">
        <v>40</v>
      </c>
      <c r="C5" s="445" t="s">
        <v>173</v>
      </c>
      <c r="D5" s="445"/>
      <c r="E5" s="194"/>
    </row>
    <row r="6" spans="1:5" ht="18" customHeight="1">
      <c r="A6" s="284"/>
      <c r="B6" s="166"/>
      <c r="C6" s="445" t="s">
        <v>125</v>
      </c>
      <c r="D6" s="445"/>
      <c r="E6" s="194"/>
    </row>
    <row r="7" spans="1:5" ht="40" customHeight="1">
      <c r="A7" s="284"/>
      <c r="B7" s="291" t="s">
        <v>191</v>
      </c>
      <c r="C7" s="453" t="s">
        <v>228</v>
      </c>
      <c r="D7" s="453"/>
      <c r="E7" s="194"/>
    </row>
    <row r="8" spans="1:5" ht="18" customHeight="1">
      <c r="A8" s="284"/>
      <c r="B8" s="291" t="s">
        <v>192</v>
      </c>
      <c r="C8" s="445" t="s">
        <v>143</v>
      </c>
      <c r="D8" s="445"/>
      <c r="E8" s="194"/>
    </row>
    <row r="9" spans="1:5" ht="18" customHeight="1">
      <c r="A9" s="284"/>
      <c r="B9" s="291" t="s">
        <v>193</v>
      </c>
      <c r="C9" s="445" t="s">
        <v>166</v>
      </c>
      <c r="D9" s="445"/>
      <c r="E9" s="194"/>
    </row>
    <row r="10" spans="1:5" ht="18" customHeight="1">
      <c r="A10" s="284"/>
      <c r="B10" s="291" t="s">
        <v>194</v>
      </c>
      <c r="C10" s="392" t="s">
        <v>312</v>
      </c>
      <c r="D10" s="55"/>
      <c r="E10" s="194"/>
    </row>
    <row r="11" spans="1:5" ht="18" customHeight="1">
      <c r="A11" s="284"/>
      <c r="B11" s="291" t="s">
        <v>195</v>
      </c>
      <c r="C11" s="292" t="s">
        <v>284</v>
      </c>
      <c r="D11" s="292"/>
      <c r="E11" s="194"/>
    </row>
    <row r="12" spans="1:5" ht="5" customHeight="1">
      <c r="A12" s="284"/>
      <c r="B12" s="291"/>
      <c r="C12" s="196"/>
      <c r="D12" s="196"/>
      <c r="E12" s="194"/>
    </row>
    <row r="13" spans="1:5" ht="22.5">
      <c r="A13" s="189" t="s">
        <v>46</v>
      </c>
      <c r="B13" s="188" t="s">
        <v>190</v>
      </c>
      <c r="C13" s="188"/>
      <c r="D13" s="188"/>
      <c r="E13" s="188"/>
    </row>
    <row r="14" spans="1:5" ht="19">
      <c r="A14" s="186"/>
      <c r="B14" s="166" t="s">
        <v>118</v>
      </c>
      <c r="C14" s="446" t="s">
        <v>120</v>
      </c>
      <c r="D14" s="446"/>
      <c r="E14" s="187"/>
    </row>
    <row r="15" spans="1:5" ht="19">
      <c r="A15" s="186"/>
      <c r="B15" s="166"/>
      <c r="C15" s="55" t="s">
        <v>215</v>
      </c>
      <c r="D15" s="55"/>
      <c r="E15" s="55"/>
    </row>
    <row r="16" spans="1:5" ht="19">
      <c r="A16" s="186"/>
      <c r="B16" s="166"/>
      <c r="C16" s="55" t="s">
        <v>188</v>
      </c>
      <c r="D16" s="55"/>
      <c r="E16" s="55"/>
    </row>
    <row r="17" spans="1:12" ht="19">
      <c r="A17" s="186"/>
      <c r="B17" s="166" t="s">
        <v>227</v>
      </c>
      <c r="C17" s="55" t="s">
        <v>217</v>
      </c>
      <c r="E17" s="55"/>
    </row>
    <row r="18" spans="1:12" ht="19">
      <c r="A18" s="126"/>
      <c r="B18" s="166" t="s">
        <v>42</v>
      </c>
      <c r="C18" s="224" t="s">
        <v>211</v>
      </c>
      <c r="D18" s="224"/>
      <c r="E18" s="166"/>
    </row>
    <row r="19" spans="1:12" ht="80" customHeight="1">
      <c r="A19" s="6"/>
      <c r="B19" s="6"/>
      <c r="C19" s="447" t="s">
        <v>285</v>
      </c>
      <c r="D19" s="447"/>
      <c r="E19" s="191"/>
    </row>
    <row r="20" spans="1:12" ht="40" customHeight="1">
      <c r="A20" s="6"/>
      <c r="B20" s="6"/>
      <c r="C20" s="447" t="s">
        <v>180</v>
      </c>
      <c r="D20" s="447"/>
      <c r="E20" s="119"/>
    </row>
    <row r="21" spans="1:12" ht="19">
      <c r="A21" s="6"/>
      <c r="B21" s="6"/>
      <c r="C21" s="448" t="s">
        <v>142</v>
      </c>
      <c r="D21" s="448"/>
      <c r="E21" s="166"/>
      <c r="F21" s="102" t="s">
        <v>207</v>
      </c>
    </row>
    <row r="22" spans="1:12" ht="19">
      <c r="A22" s="6"/>
      <c r="B22" s="6"/>
      <c r="C22" s="454" t="s">
        <v>302</v>
      </c>
      <c r="D22" s="454"/>
      <c r="E22" s="191"/>
      <c r="F22" s="218" t="s">
        <v>139</v>
      </c>
      <c r="G22" s="219" t="s">
        <v>140</v>
      </c>
      <c r="H22" s="443" t="s">
        <v>208</v>
      </c>
      <c r="I22" s="444"/>
      <c r="J22" s="443" t="s">
        <v>209</v>
      </c>
      <c r="K22" s="444"/>
      <c r="L22" s="219" t="s">
        <v>141</v>
      </c>
    </row>
    <row r="23" spans="1:12" ht="18" customHeight="1">
      <c r="A23" s="6"/>
      <c r="B23" s="355" t="s">
        <v>207</v>
      </c>
      <c r="C23" s="300" t="s">
        <v>290</v>
      </c>
      <c r="D23" s="193"/>
      <c r="E23" s="119"/>
      <c r="F23" s="220">
        <v>2000</v>
      </c>
      <c r="G23" s="220">
        <v>6000</v>
      </c>
      <c r="H23" s="220">
        <v>500</v>
      </c>
      <c r="I23" s="221">
        <v>5</v>
      </c>
      <c r="J23" s="221">
        <v>500</v>
      </c>
      <c r="K23" s="221">
        <v>0</v>
      </c>
      <c r="L23" s="220">
        <f>F23+G23+H23*I23+J23*K23</f>
        <v>10500</v>
      </c>
    </row>
    <row r="24" spans="1:12" ht="18" customHeight="1">
      <c r="A24" s="6"/>
      <c r="B24" s="355" t="s">
        <v>210</v>
      </c>
      <c r="C24" s="300" t="s">
        <v>289</v>
      </c>
      <c r="D24" s="193"/>
      <c r="E24" s="119"/>
      <c r="F24" s="296"/>
      <c r="G24" s="296"/>
      <c r="H24" s="296"/>
      <c r="I24" s="297"/>
      <c r="J24" s="297"/>
      <c r="K24" s="297"/>
      <c r="L24" s="296"/>
    </row>
    <row r="25" spans="1:12" ht="18" customHeight="1">
      <c r="A25" s="6"/>
      <c r="B25" s="355" t="s">
        <v>162</v>
      </c>
      <c r="C25" s="300" t="s">
        <v>288</v>
      </c>
      <c r="D25" s="193"/>
      <c r="E25" s="191"/>
      <c r="F25" s="102" t="s">
        <v>210</v>
      </c>
    </row>
    <row r="26" spans="1:12" ht="18" customHeight="1">
      <c r="A26" s="6"/>
      <c r="B26" s="355" t="s">
        <v>163</v>
      </c>
      <c r="C26" s="300" t="s">
        <v>287</v>
      </c>
      <c r="D26" s="193"/>
      <c r="E26" s="191"/>
    </row>
    <row r="27" spans="1:12" ht="18" customHeight="1">
      <c r="A27" s="6"/>
      <c r="B27" s="355" t="s">
        <v>261</v>
      </c>
      <c r="C27" s="300" t="s">
        <v>286</v>
      </c>
      <c r="D27" s="193"/>
      <c r="E27" s="191"/>
      <c r="F27" s="218" t="s">
        <v>139</v>
      </c>
      <c r="G27" s="219" t="s">
        <v>140</v>
      </c>
      <c r="H27" s="443" t="s">
        <v>208</v>
      </c>
      <c r="I27" s="444"/>
      <c r="J27" s="443" t="s">
        <v>209</v>
      </c>
      <c r="K27" s="444"/>
      <c r="L27" s="219" t="s">
        <v>141</v>
      </c>
    </row>
    <row r="28" spans="1:12" ht="18" customHeight="1">
      <c r="A28" s="6"/>
      <c r="B28" s="355" t="s">
        <v>264</v>
      </c>
      <c r="C28" s="102" t="s">
        <v>292</v>
      </c>
      <c r="D28" s="301"/>
      <c r="E28" s="191"/>
      <c r="F28" s="220">
        <v>0</v>
      </c>
      <c r="G28" s="220">
        <v>6000</v>
      </c>
      <c r="H28" s="220">
        <v>500</v>
      </c>
      <c r="I28" s="221">
        <v>2</v>
      </c>
      <c r="J28" s="221">
        <v>500</v>
      </c>
      <c r="K28" s="221">
        <v>0</v>
      </c>
      <c r="L28" s="220">
        <f>F28+G28+H28*I28+J28*K28</f>
        <v>7000</v>
      </c>
    </row>
    <row r="29" spans="1:12" ht="18" customHeight="1">
      <c r="A29" s="6"/>
      <c r="B29" s="355" t="s">
        <v>268</v>
      </c>
      <c r="C29" s="300" t="s">
        <v>291</v>
      </c>
      <c r="D29" s="300"/>
      <c r="E29" s="191"/>
    </row>
    <row r="30" spans="1:12" ht="5" customHeight="1">
      <c r="A30" s="284"/>
      <c r="B30" s="291"/>
      <c r="C30" s="196"/>
      <c r="D30" s="196"/>
      <c r="E30" s="194"/>
    </row>
    <row r="31" spans="1:12" ht="22.5">
      <c r="A31" s="189" t="s">
        <v>46</v>
      </c>
      <c r="B31" s="455" t="s">
        <v>212</v>
      </c>
      <c r="C31" s="455"/>
      <c r="D31" s="455"/>
      <c r="E31" s="188"/>
      <c r="F31" s="102" t="s">
        <v>162</v>
      </c>
    </row>
    <row r="32" spans="1:12" ht="19">
      <c r="A32" s="126"/>
      <c r="B32" s="55" t="s">
        <v>40</v>
      </c>
      <c r="C32" s="446" t="s">
        <v>92</v>
      </c>
      <c r="D32" s="446"/>
      <c r="E32" s="187"/>
      <c r="F32" s="218" t="s">
        <v>139</v>
      </c>
      <c r="G32" s="219" t="s">
        <v>140</v>
      </c>
      <c r="H32" s="443" t="s">
        <v>208</v>
      </c>
      <c r="I32" s="444"/>
      <c r="J32" s="443" t="s">
        <v>161</v>
      </c>
      <c r="K32" s="444"/>
      <c r="L32" s="219" t="s">
        <v>141</v>
      </c>
    </row>
    <row r="33" spans="1:12" ht="18" customHeight="1">
      <c r="C33" s="6" t="s">
        <v>45</v>
      </c>
      <c r="D33" s="194" t="s">
        <v>174</v>
      </c>
      <c r="E33" s="194"/>
      <c r="F33" s="220">
        <v>0</v>
      </c>
      <c r="G33" s="220">
        <v>6000</v>
      </c>
      <c r="H33" s="220">
        <v>500</v>
      </c>
      <c r="I33" s="221">
        <v>2</v>
      </c>
      <c r="J33" s="221">
        <v>500</v>
      </c>
      <c r="K33" s="221">
        <v>2</v>
      </c>
      <c r="L33" s="220">
        <f>F33+G33+H33*I33+J33*K33</f>
        <v>8000</v>
      </c>
    </row>
    <row r="34" spans="1:12" ht="18" customHeight="1">
      <c r="C34" s="6" t="s">
        <v>45</v>
      </c>
      <c r="D34" s="55" t="s">
        <v>218</v>
      </c>
      <c r="E34" s="55"/>
      <c r="F34" s="102" t="s">
        <v>163</v>
      </c>
    </row>
    <row r="35" spans="1:12" ht="18" customHeight="1">
      <c r="C35" s="6" t="s">
        <v>45</v>
      </c>
      <c r="D35" s="194" t="s">
        <v>137</v>
      </c>
      <c r="E35" s="194"/>
      <c r="F35" s="218" t="s">
        <v>139</v>
      </c>
      <c r="G35" s="219" t="s">
        <v>140</v>
      </c>
      <c r="H35" s="443"/>
      <c r="I35" s="444"/>
      <c r="J35" s="443"/>
      <c r="K35" s="444"/>
      <c r="L35" s="219" t="s">
        <v>141</v>
      </c>
    </row>
    <row r="36" spans="1:12" ht="18" customHeight="1">
      <c r="C36" s="6" t="s">
        <v>45</v>
      </c>
      <c r="D36" s="195" t="s">
        <v>175</v>
      </c>
      <c r="E36" s="195"/>
      <c r="F36" s="220">
        <v>500</v>
      </c>
      <c r="G36" s="220">
        <v>2000</v>
      </c>
      <c r="H36" s="220"/>
      <c r="I36" s="221"/>
      <c r="J36" s="221"/>
      <c r="K36" s="221"/>
      <c r="L36" s="220">
        <f>F36+G36+H36*I36+J36*K36</f>
        <v>2500</v>
      </c>
    </row>
    <row r="37" spans="1:12" ht="19">
      <c r="A37" s="126"/>
      <c r="B37" s="55" t="s">
        <v>41</v>
      </c>
      <c r="C37" s="446" t="s">
        <v>47</v>
      </c>
      <c r="D37" s="446"/>
      <c r="E37" s="187"/>
    </row>
    <row r="38" spans="1:12" ht="18" customHeight="1">
      <c r="C38" s="6" t="s">
        <v>45</v>
      </c>
      <c r="D38" s="55" t="s">
        <v>176</v>
      </c>
      <c r="E38" s="55"/>
    </row>
    <row r="39" spans="1:12" ht="19">
      <c r="A39" s="126"/>
      <c r="B39" s="55" t="s">
        <v>42</v>
      </c>
      <c r="C39" s="446" t="s">
        <v>138</v>
      </c>
      <c r="D39" s="446"/>
      <c r="E39" s="187"/>
    </row>
    <row r="40" spans="1:12" ht="18" customHeight="1">
      <c r="C40" s="6" t="s">
        <v>45</v>
      </c>
      <c r="D40" s="55" t="s">
        <v>176</v>
      </c>
      <c r="E40" s="55"/>
    </row>
    <row r="41" spans="1:12" ht="19">
      <c r="A41" s="126"/>
      <c r="B41" s="55" t="s">
        <v>44</v>
      </c>
      <c r="C41" s="446" t="s">
        <v>149</v>
      </c>
      <c r="D41" s="446"/>
      <c r="E41" s="187"/>
    </row>
    <row r="42" spans="1:12" ht="60.5" customHeight="1">
      <c r="C42" s="104" t="s">
        <v>45</v>
      </c>
      <c r="D42" s="196" t="s">
        <v>219</v>
      </c>
      <c r="E42" s="196"/>
    </row>
    <row r="43" spans="1:12" ht="18" customHeight="1">
      <c r="A43" s="126"/>
      <c r="B43" s="55" t="s">
        <v>53</v>
      </c>
      <c r="C43" s="446" t="s">
        <v>48</v>
      </c>
      <c r="D43" s="446"/>
      <c r="E43" s="187"/>
    </row>
    <row r="44" spans="1:12" ht="18" customHeight="1">
      <c r="C44" s="6" t="s">
        <v>45</v>
      </c>
      <c r="D44" s="55" t="s">
        <v>150</v>
      </c>
      <c r="E44" s="55"/>
    </row>
    <row r="45" spans="1:12" ht="18" customHeight="1">
      <c r="B45" s="304"/>
      <c r="C45" s="305"/>
      <c r="D45" s="305"/>
      <c r="E45" s="55"/>
    </row>
    <row r="46" spans="1:12" ht="22.5">
      <c r="A46" s="189"/>
      <c r="B46" s="457"/>
      <c r="C46" s="457"/>
      <c r="D46" s="457"/>
      <c r="E46" s="188"/>
    </row>
    <row r="47" spans="1:12" ht="30" customHeight="1">
      <c r="A47" s="144"/>
      <c r="B47" s="456" t="s">
        <v>229</v>
      </c>
      <c r="C47" s="456"/>
      <c r="D47" s="456"/>
      <c r="E47" s="188"/>
    </row>
    <row r="48" spans="1:12" ht="19">
      <c r="A48" s="126"/>
      <c r="B48" s="55" t="s">
        <v>54</v>
      </c>
      <c r="C48" s="446" t="s">
        <v>136</v>
      </c>
      <c r="D48" s="446"/>
      <c r="E48" s="187"/>
    </row>
    <row r="49" spans="1:12" ht="18" customHeight="1">
      <c r="C49" s="6" t="s">
        <v>45</v>
      </c>
      <c r="D49" s="195" t="s">
        <v>167</v>
      </c>
      <c r="E49" s="194"/>
    </row>
    <row r="50" spans="1:12" ht="18" customHeight="1">
      <c r="C50" s="6" t="s">
        <v>45</v>
      </c>
      <c r="D50" s="195" t="s">
        <v>168</v>
      </c>
      <c r="E50" s="194"/>
    </row>
    <row r="51" spans="1:12" ht="18" customHeight="1">
      <c r="C51" s="6" t="s">
        <v>45</v>
      </c>
      <c r="D51" s="194" t="s">
        <v>169</v>
      </c>
      <c r="E51" s="194"/>
    </row>
    <row r="52" spans="1:12" ht="41" customHeight="1">
      <c r="A52" s="111"/>
      <c r="B52" s="111"/>
      <c r="C52" s="104" t="s">
        <v>45</v>
      </c>
      <c r="D52" s="196" t="s">
        <v>293</v>
      </c>
      <c r="E52" s="196"/>
    </row>
    <row r="53" spans="1:12" ht="18" customHeight="1">
      <c r="C53" s="6" t="s">
        <v>45</v>
      </c>
      <c r="D53" s="194" t="s">
        <v>171</v>
      </c>
      <c r="E53" s="194"/>
    </row>
    <row r="54" spans="1:12" ht="18" customHeight="1">
      <c r="A54" s="126"/>
      <c r="B54" s="126"/>
      <c r="C54" s="6" t="s">
        <v>45</v>
      </c>
      <c r="D54" s="194" t="s">
        <v>170</v>
      </c>
      <c r="E54" s="194"/>
    </row>
    <row r="55" spans="1:12" ht="18" customHeight="1">
      <c r="C55" s="6"/>
      <c r="D55" s="194" t="s">
        <v>177</v>
      </c>
      <c r="E55" s="194"/>
    </row>
    <row r="56" spans="1:12" ht="10" customHeight="1">
      <c r="A56" s="284"/>
      <c r="B56" s="291"/>
      <c r="C56" s="196"/>
      <c r="D56" s="196"/>
      <c r="E56" s="194"/>
    </row>
    <row r="57" spans="1:12" s="299" customFormat="1" ht="22.5">
      <c r="A57" s="189" t="s">
        <v>46</v>
      </c>
      <c r="B57" s="188" t="s">
        <v>220</v>
      </c>
      <c r="C57" s="188"/>
      <c r="D57" s="188"/>
      <c r="E57" s="188"/>
      <c r="F57" s="298"/>
      <c r="G57" s="298"/>
      <c r="H57" s="298"/>
      <c r="I57" s="298"/>
      <c r="J57" s="298"/>
      <c r="K57" s="298"/>
      <c r="L57" s="298"/>
    </row>
    <row r="58" spans="1:12" s="284" customFormat="1" ht="19">
      <c r="A58" s="186"/>
      <c r="B58" s="6" t="s">
        <v>216</v>
      </c>
      <c r="C58" s="187" t="s">
        <v>294</v>
      </c>
      <c r="D58" s="55"/>
      <c r="E58" s="55"/>
      <c r="F58" s="295"/>
      <c r="G58" s="295"/>
      <c r="H58" s="295"/>
      <c r="I58" s="295"/>
      <c r="J58" s="295"/>
      <c r="K58" s="295"/>
      <c r="L58" s="295"/>
    </row>
    <row r="59" spans="1:12" s="284" customFormat="1" ht="19">
      <c r="A59" s="186"/>
      <c r="B59" s="6" t="s">
        <v>216</v>
      </c>
      <c r="C59" s="187" t="s">
        <v>295</v>
      </c>
      <c r="D59" s="187"/>
      <c r="E59" s="55"/>
      <c r="F59" s="295"/>
      <c r="G59" s="295"/>
      <c r="H59" s="295"/>
      <c r="I59" s="295"/>
      <c r="J59" s="295"/>
      <c r="K59" s="295"/>
      <c r="L59" s="295"/>
    </row>
    <row r="60" spans="1:12" s="284" customFormat="1" ht="74" customHeight="1">
      <c r="A60" s="6"/>
      <c r="B60" s="187"/>
      <c r="C60" s="458" t="s">
        <v>296</v>
      </c>
      <c r="D60" s="458"/>
      <c r="E60" s="119"/>
      <c r="F60" s="295"/>
      <c r="G60" s="295"/>
      <c r="H60" s="295"/>
      <c r="I60" s="295"/>
      <c r="J60" s="295"/>
      <c r="K60" s="295"/>
      <c r="L60" s="295"/>
    </row>
    <row r="61" spans="1:12" s="284" customFormat="1" ht="19">
      <c r="A61" s="186"/>
      <c r="B61" s="6" t="s">
        <v>216</v>
      </c>
      <c r="C61" s="224" t="s">
        <v>105</v>
      </c>
      <c r="D61" s="224"/>
      <c r="E61" s="166"/>
      <c r="F61" s="295"/>
      <c r="G61" s="295"/>
      <c r="H61" s="295"/>
      <c r="I61" s="295"/>
      <c r="J61" s="295"/>
      <c r="K61" s="295"/>
      <c r="L61" s="295"/>
    </row>
    <row r="62" spans="1:12" s="284" customFormat="1" ht="19">
      <c r="A62" s="186"/>
      <c r="B62" s="6"/>
      <c r="C62" s="293" t="s">
        <v>221</v>
      </c>
      <c r="D62" s="393" t="s">
        <v>313</v>
      </c>
      <c r="E62" s="166"/>
      <c r="F62" s="295"/>
      <c r="G62" s="295"/>
      <c r="H62" s="295"/>
      <c r="I62" s="295"/>
      <c r="J62" s="295"/>
      <c r="K62" s="295"/>
      <c r="L62" s="295"/>
    </row>
    <row r="63" spans="1:12" s="284" customFormat="1" ht="19">
      <c r="A63" s="186"/>
      <c r="B63" s="6"/>
      <c r="C63" s="294" t="s">
        <v>222</v>
      </c>
      <c r="D63" s="294" t="s">
        <v>223</v>
      </c>
      <c r="E63" s="166"/>
      <c r="G63" s="295"/>
      <c r="H63" s="295"/>
      <c r="I63" s="295"/>
      <c r="J63" s="295"/>
      <c r="K63" s="295"/>
      <c r="L63" s="295"/>
    </row>
    <row r="64" spans="1:12" s="284" customFormat="1" ht="19">
      <c r="A64" s="186"/>
      <c r="B64" s="6"/>
      <c r="C64" s="294"/>
      <c r="D64" s="295" t="s">
        <v>224</v>
      </c>
      <c r="E64" s="166"/>
      <c r="F64" s="295"/>
      <c r="G64" s="295"/>
      <c r="H64" s="295"/>
      <c r="I64" s="295"/>
      <c r="J64" s="295"/>
      <c r="K64" s="295"/>
      <c r="L64" s="295"/>
    </row>
    <row r="65" spans="1:12" s="284" customFormat="1" ht="19">
      <c r="A65" s="186"/>
      <c r="B65" s="6" t="s">
        <v>216</v>
      </c>
      <c r="C65" s="294" t="s">
        <v>234</v>
      </c>
      <c r="D65" s="295"/>
      <c r="E65" s="166"/>
      <c r="F65" s="295"/>
      <c r="G65" s="295"/>
      <c r="H65" s="295"/>
      <c r="I65" s="295"/>
      <c r="J65" s="295"/>
      <c r="K65" s="295"/>
      <c r="L65" s="295"/>
    </row>
    <row r="66" spans="1:12" ht="10" customHeight="1">
      <c r="A66" s="284"/>
      <c r="B66" s="291"/>
      <c r="C66" s="196"/>
      <c r="D66" s="196"/>
      <c r="E66" s="194"/>
    </row>
    <row r="67" spans="1:12" ht="22.5">
      <c r="A67" s="189" t="s">
        <v>46</v>
      </c>
      <c r="B67" s="188" t="s">
        <v>225</v>
      </c>
      <c r="C67" s="224"/>
      <c r="D67" s="224"/>
      <c r="E67" s="166"/>
    </row>
    <row r="68" spans="1:12" ht="19">
      <c r="C68" s="454" t="s">
        <v>226</v>
      </c>
      <c r="D68" s="454"/>
      <c r="E68" s="191"/>
      <c r="F68" s="217"/>
      <c r="G68" s="86"/>
      <c r="H68" s="86"/>
      <c r="I68" s="86"/>
      <c r="J68" s="86"/>
      <c r="K68" s="86"/>
      <c r="L68" s="86"/>
    </row>
    <row r="69" spans="1:12" ht="19">
      <c r="C69" s="454" t="s">
        <v>172</v>
      </c>
      <c r="D69" s="454"/>
      <c r="E69" s="191"/>
      <c r="F69" s="296"/>
      <c r="G69" s="296"/>
      <c r="H69" s="296"/>
      <c r="I69" s="297"/>
      <c r="J69" s="297"/>
      <c r="K69" s="297"/>
      <c r="L69" s="296"/>
    </row>
    <row r="70" spans="1:12" ht="22.5">
      <c r="A70" s="189"/>
      <c r="B70" s="224" t="s">
        <v>37</v>
      </c>
      <c r="D70" s="190"/>
      <c r="E70" s="190"/>
    </row>
    <row r="71" spans="1:12" ht="18" customHeight="1">
      <c r="B71" s="55" t="s">
        <v>40</v>
      </c>
      <c r="C71" s="166" t="s">
        <v>213</v>
      </c>
      <c r="D71" s="187"/>
      <c r="E71" s="187"/>
    </row>
    <row r="72" spans="1:12" ht="18" customHeight="1">
      <c r="D72" s="195" t="s">
        <v>122</v>
      </c>
      <c r="E72" s="195"/>
    </row>
    <row r="73" spans="1:12" ht="18" customHeight="1">
      <c r="B73" s="55" t="s">
        <v>41</v>
      </c>
      <c r="C73" s="55" t="s">
        <v>214</v>
      </c>
      <c r="D73" s="55"/>
      <c r="E73" s="55"/>
    </row>
    <row r="74" spans="1:12" ht="18" customHeight="1">
      <c r="C74" s="166"/>
      <c r="D74" s="195" t="s">
        <v>123</v>
      </c>
      <c r="E74" s="195"/>
    </row>
    <row r="75" spans="1:12" ht="18" customHeight="1">
      <c r="C75" s="166"/>
      <c r="D75" s="195" t="s">
        <v>124</v>
      </c>
      <c r="E75" s="195"/>
    </row>
    <row r="76" spans="1:12" ht="18" customHeight="1">
      <c r="B76" s="166" t="s">
        <v>298</v>
      </c>
      <c r="C76" s="193"/>
    </row>
    <row r="77" spans="1:12" ht="18" customHeight="1">
      <c r="C77" s="6"/>
      <c r="D77" s="303" t="s">
        <v>297</v>
      </c>
      <c r="E77" s="191"/>
    </row>
    <row r="78" spans="1:12" ht="10" customHeight="1">
      <c r="C78" s="6"/>
      <c r="D78" s="191"/>
      <c r="E78" s="191"/>
    </row>
    <row r="79" spans="1:12" ht="22.5">
      <c r="A79" s="144" t="s">
        <v>46</v>
      </c>
      <c r="B79" s="188" t="s">
        <v>38</v>
      </c>
      <c r="D79" s="192"/>
      <c r="E79" s="192"/>
    </row>
    <row r="80" spans="1:12" ht="22.5">
      <c r="A80" s="144"/>
      <c r="B80" s="166" t="s">
        <v>233</v>
      </c>
      <c r="D80" s="192"/>
      <c r="E80" s="192"/>
    </row>
    <row r="81" spans="1:5" ht="18" customHeight="1">
      <c r="B81" s="166" t="s">
        <v>134</v>
      </c>
      <c r="D81" s="166"/>
      <c r="E81" s="166"/>
    </row>
    <row r="82" spans="1:5" ht="18" customHeight="1">
      <c r="C82" s="166"/>
      <c r="D82" s="166" t="s">
        <v>135</v>
      </c>
      <c r="E82" s="166"/>
    </row>
    <row r="83" spans="1:5" ht="10" customHeight="1">
      <c r="C83" s="166"/>
      <c r="D83" s="166"/>
      <c r="E83" s="166"/>
    </row>
    <row r="84" spans="1:5" ht="22.5">
      <c r="A84" s="144" t="s">
        <v>46</v>
      </c>
      <c r="B84" s="188" t="s">
        <v>89</v>
      </c>
      <c r="D84" s="55"/>
      <c r="E84" s="55"/>
    </row>
    <row r="85" spans="1:5" ht="18" customHeight="1">
      <c r="A85" s="6"/>
      <c r="B85" s="55" t="s">
        <v>40</v>
      </c>
      <c r="C85" s="166" t="s">
        <v>282</v>
      </c>
      <c r="D85" s="166"/>
      <c r="E85" s="166"/>
    </row>
    <row r="86" spans="1:5" ht="18" customHeight="1">
      <c r="A86" s="6"/>
      <c r="B86" s="55" t="s">
        <v>41</v>
      </c>
      <c r="C86" s="166" t="s">
        <v>299</v>
      </c>
      <c r="D86" s="166"/>
      <c r="E86" s="166"/>
    </row>
    <row r="87" spans="1:5" ht="18" customHeight="1">
      <c r="A87" s="6"/>
      <c r="B87" s="166" t="s">
        <v>300</v>
      </c>
      <c r="D87" s="166"/>
      <c r="E87" s="166"/>
    </row>
    <row r="88" spans="1:5" ht="18" customHeight="1">
      <c r="A88" s="6"/>
      <c r="B88" s="1" t="s">
        <v>178</v>
      </c>
      <c r="D88" s="166"/>
      <c r="E88" s="166"/>
    </row>
    <row r="89" spans="1:5" ht="18" customHeight="1">
      <c r="A89" s="6"/>
      <c r="B89" s="1" t="s">
        <v>179</v>
      </c>
      <c r="D89" s="166"/>
      <c r="E89" s="166"/>
    </row>
    <row r="90" spans="1:5" ht="10" customHeight="1">
      <c r="A90" s="6"/>
      <c r="B90" s="1"/>
      <c r="D90" s="166"/>
      <c r="E90" s="166"/>
    </row>
    <row r="91" spans="1:5" ht="22.5">
      <c r="A91" s="144" t="s">
        <v>46</v>
      </c>
      <c r="B91" s="188" t="s">
        <v>39</v>
      </c>
      <c r="D91" s="55"/>
      <c r="E91" s="55"/>
    </row>
    <row r="92" spans="1:5" ht="18" customHeight="1">
      <c r="A92" s="6"/>
      <c r="B92" s="166" t="s">
        <v>78</v>
      </c>
      <c r="D92" s="166"/>
      <c r="E92" s="166"/>
    </row>
  </sheetData>
  <mergeCells count="32">
    <mergeCell ref="H32:I32"/>
    <mergeCell ref="J32:K32"/>
    <mergeCell ref="C43:D43"/>
    <mergeCell ref="H35:I35"/>
    <mergeCell ref="J35:K35"/>
    <mergeCell ref="C37:D37"/>
    <mergeCell ref="C39:D39"/>
    <mergeCell ref="C41:D41"/>
    <mergeCell ref="C69:D69"/>
    <mergeCell ref="C22:D22"/>
    <mergeCell ref="B31:D31"/>
    <mergeCell ref="C32:D32"/>
    <mergeCell ref="C48:D48"/>
    <mergeCell ref="B47:D47"/>
    <mergeCell ref="B46:D46"/>
    <mergeCell ref="C60:D60"/>
    <mergeCell ref="C68:D68"/>
    <mergeCell ref="A1:D1"/>
    <mergeCell ref="A2:D2"/>
    <mergeCell ref="C5:D5"/>
    <mergeCell ref="C6:D6"/>
    <mergeCell ref="C7:D7"/>
    <mergeCell ref="J22:K22"/>
    <mergeCell ref="H27:I27"/>
    <mergeCell ref="J27:K27"/>
    <mergeCell ref="H22:I22"/>
    <mergeCell ref="C8:D8"/>
    <mergeCell ref="C9:D9"/>
    <mergeCell ref="C14:D14"/>
    <mergeCell ref="C19:D19"/>
    <mergeCell ref="C20:D20"/>
    <mergeCell ref="C21:D21"/>
  </mergeCells>
  <phoneticPr fontId="1"/>
  <printOptions horizontalCentered="1"/>
  <pageMargins left="0.19685039370078741" right="0.19685039370078741" top="0.19685039370078741" bottom="0" header="0" footer="0"/>
  <pageSetup paperSize="9" scale="89" fitToHeight="0" orientation="portrait" r:id="rId1"/>
  <headerFooter>
    <oddFooter>&amp;C&amp;"メイリオ,レギュラー"&amp;12&amp;P / &amp;N&amp;R&amp;"メイリオ,レギュラー"Itabashi-ttf_登録_記入上の注意_2025_R00</oddFooter>
  </headerFooter>
  <rowBreaks count="1" manualBreakCount="1">
    <brk id="45" max="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D9BAF-764D-4908-9AF2-7F53A044DA87}">
  <sheetPr>
    <pageSetUpPr fitToPage="1"/>
  </sheetPr>
  <dimension ref="A1:AQ45"/>
  <sheetViews>
    <sheetView showZeros="0" tabSelected="1" view="pageBreakPreview" zoomScale="70" zoomScaleNormal="100" zoomScaleSheetLayoutView="70" workbookViewId="0"/>
  </sheetViews>
  <sheetFormatPr defaultColWidth="9" defaultRowHeight="17.5"/>
  <cols>
    <col min="1" max="1" width="23" style="7" customWidth="1"/>
    <col min="2" max="2" width="4.81640625" style="7" customWidth="1"/>
    <col min="3" max="3" width="20.81640625" style="7" customWidth="1"/>
    <col min="4" max="4" width="16.81640625" style="7" customWidth="1"/>
    <col min="5" max="5" width="2.81640625" style="5" customWidth="1"/>
    <col min="6" max="6" width="9.81640625" style="7" customWidth="1"/>
    <col min="7" max="7" width="18.81640625" style="7" customWidth="1"/>
    <col min="8" max="8" width="20.6328125" style="7" customWidth="1"/>
    <col min="9" max="9" width="4.81640625" style="7" customWidth="1"/>
    <col min="10" max="10" width="12.81640625" style="7" customWidth="1"/>
    <col min="11" max="11" width="36.81640625" style="7" customWidth="1"/>
    <col min="12" max="12" width="6.81640625" style="7" customWidth="1"/>
    <col min="13" max="13" width="10.81640625" style="7" customWidth="1"/>
    <col min="14" max="14" width="6.81640625" style="3" customWidth="1"/>
    <col min="15" max="15" width="6.81640625" style="7" customWidth="1"/>
    <col min="16" max="16" width="10.453125" style="7" customWidth="1"/>
    <col min="17" max="17" width="12.6328125" style="3" customWidth="1"/>
    <col min="18" max="18" width="7.6328125" style="3" customWidth="1"/>
    <col min="19" max="25" width="7.6328125" style="7" customWidth="1"/>
    <col min="26" max="26" width="3.6328125" style="7" bestFit="1" customWidth="1"/>
    <col min="27" max="27" width="4.6328125" style="7" customWidth="1"/>
    <col min="28" max="28" width="2.6328125" style="7" customWidth="1"/>
    <col min="29" max="29" width="7.54296875" style="7" bestFit="1" customWidth="1"/>
    <col min="30" max="30" width="4.6328125" style="7" customWidth="1"/>
    <col min="31" max="31" width="3.6328125" style="7" bestFit="1" customWidth="1"/>
    <col min="32" max="32" width="4.6328125" style="7" customWidth="1"/>
    <col min="33" max="33" width="2.6328125" style="7" customWidth="1"/>
    <col min="34" max="34" width="9.6328125" style="7" bestFit="1" customWidth="1"/>
    <col min="35" max="35" width="4.6328125" style="7" customWidth="1"/>
    <col min="36" max="36" width="3.6328125" style="7" bestFit="1" customWidth="1"/>
    <col min="37" max="38" width="4.6328125" style="7" customWidth="1"/>
    <col min="39" max="39" width="3.6328125" style="7" bestFit="1" customWidth="1"/>
    <col min="40" max="41" width="4.6328125" style="7" customWidth="1"/>
    <col min="42" max="42" width="3.6328125" style="7" bestFit="1" customWidth="1"/>
    <col min="43" max="43" width="4.6328125" style="7" customWidth="1"/>
    <col min="44" max="16384" width="9" style="7"/>
  </cols>
  <sheetData>
    <row r="1" spans="1:19" s="3" customFormat="1" ht="40" customHeight="1">
      <c r="B1" s="384" t="s">
        <v>309</v>
      </c>
      <c r="C1" s="384"/>
      <c r="D1" s="384"/>
      <c r="E1" s="385"/>
      <c r="F1" s="384"/>
      <c r="G1" s="384"/>
      <c r="H1" s="384"/>
      <c r="I1" s="384"/>
      <c r="J1" s="384"/>
      <c r="K1" s="384"/>
      <c r="L1" s="384"/>
      <c r="M1" s="384"/>
      <c r="N1" s="384"/>
      <c r="O1" s="384"/>
    </row>
    <row r="2" spans="1:19" ht="8" customHeight="1"/>
    <row r="3" spans="1:19" ht="30" customHeight="1">
      <c r="A3" s="90"/>
      <c r="B3" s="490" t="s">
        <v>317</v>
      </c>
      <c r="C3" s="490"/>
      <c r="D3" s="491" t="s">
        <v>307</v>
      </c>
      <c r="E3" s="491"/>
      <c r="F3" s="491"/>
      <c r="G3" s="491"/>
      <c r="H3" s="491"/>
      <c r="I3" s="491"/>
      <c r="J3" s="491"/>
      <c r="K3" s="491"/>
      <c r="L3" s="492" t="s">
        <v>60</v>
      </c>
      <c r="M3" s="492"/>
      <c r="N3" s="492"/>
      <c r="O3" s="492"/>
    </row>
    <row r="4" spans="1:19" ht="26" customHeight="1" thickBot="1">
      <c r="A4" s="90"/>
      <c r="B4" s="490" t="s">
        <v>316</v>
      </c>
      <c r="C4" s="490"/>
      <c r="D4" s="491"/>
      <c r="E4" s="491"/>
      <c r="F4" s="491"/>
      <c r="G4" s="491"/>
      <c r="H4" s="491"/>
      <c r="I4" s="491"/>
      <c r="J4" s="491"/>
      <c r="K4" s="491"/>
      <c r="M4" s="6" t="s">
        <v>33</v>
      </c>
      <c r="N4" s="493">
        <f>【別紙①】登録連絡書!F13</f>
        <v>0</v>
      </c>
      <c r="O4" s="493"/>
    </row>
    <row r="5" spans="1:19" ht="24" customHeight="1" thickTop="1">
      <c r="A5" s="125"/>
      <c r="B5" s="511" t="s">
        <v>83</v>
      </c>
      <c r="C5" s="512"/>
      <c r="D5" s="515">
        <f>【別紙①】登録連絡書!F15</f>
        <v>0</v>
      </c>
      <c r="E5" s="516"/>
      <c r="F5" s="516"/>
      <c r="G5" s="516"/>
      <c r="H5" s="539"/>
      <c r="I5" s="528" t="s">
        <v>57</v>
      </c>
      <c r="J5" s="93" t="s">
        <v>13</v>
      </c>
      <c r="K5" s="112">
        <f>【別紙①】登録連絡書!$F$20</f>
        <v>0</v>
      </c>
      <c r="L5" s="91" t="s">
        <v>86</v>
      </c>
      <c r="M5" s="465">
        <f>【別紙①】登録連絡書!$F$21</f>
        <v>0</v>
      </c>
      <c r="N5" s="466"/>
      <c r="O5" s="467"/>
    </row>
    <row r="6" spans="1:19" ht="24" customHeight="1">
      <c r="A6" s="125"/>
      <c r="B6" s="513"/>
      <c r="C6" s="514"/>
      <c r="D6" s="517"/>
      <c r="E6" s="518"/>
      <c r="F6" s="518"/>
      <c r="G6" s="518"/>
      <c r="H6" s="540"/>
      <c r="I6" s="529"/>
      <c r="J6" s="94" t="s">
        <v>84</v>
      </c>
      <c r="K6" s="459">
        <f>【別紙①】登録連絡書!$F$23</f>
        <v>0</v>
      </c>
      <c r="L6" s="460"/>
      <c r="M6" s="460"/>
      <c r="N6" s="460"/>
      <c r="O6" s="461"/>
    </row>
    <row r="7" spans="1:19" ht="24" customHeight="1" thickBot="1">
      <c r="A7" s="125"/>
      <c r="B7" s="513"/>
      <c r="C7" s="514"/>
      <c r="D7" s="226" t="s">
        <v>153</v>
      </c>
      <c r="E7" s="474"/>
      <c r="F7" s="475"/>
      <c r="G7" s="475"/>
      <c r="H7" s="476"/>
      <c r="I7" s="530"/>
      <c r="J7" s="95" t="s">
        <v>85</v>
      </c>
      <c r="K7" s="494" t="str">
        <f>【別紙①】登録連絡書!$F$22</f>
        <v>〒</v>
      </c>
      <c r="L7" s="495"/>
      <c r="M7" s="495"/>
      <c r="N7" s="495"/>
      <c r="O7" s="496"/>
    </row>
    <row r="8" spans="1:19" ht="24" customHeight="1">
      <c r="A8" s="125"/>
      <c r="B8" s="536" t="s">
        <v>128</v>
      </c>
      <c r="C8" s="127" t="s">
        <v>65</v>
      </c>
      <c r="D8" s="533">
        <f>【別紙①】登録連絡書!$F$16</f>
        <v>0</v>
      </c>
      <c r="E8" s="534"/>
      <c r="F8" s="534"/>
      <c r="G8" s="534"/>
      <c r="H8" s="535"/>
      <c r="I8" s="497" t="s">
        <v>73</v>
      </c>
      <c r="J8" s="96" t="s">
        <v>13</v>
      </c>
      <c r="K8" s="113">
        <f>【別紙①】登録連絡書!$F$24</f>
        <v>0</v>
      </c>
      <c r="L8" s="92" t="s">
        <v>86</v>
      </c>
      <c r="M8" s="468">
        <f>【別紙①】登録連絡書!$F$25</f>
        <v>0</v>
      </c>
      <c r="N8" s="469"/>
      <c r="O8" s="470"/>
      <c r="R8" s="167" t="s">
        <v>199</v>
      </c>
    </row>
    <row r="9" spans="1:19" ht="24" customHeight="1">
      <c r="A9" s="125"/>
      <c r="B9" s="537"/>
      <c r="C9" s="225" t="s">
        <v>85</v>
      </c>
      <c r="D9" s="508" t="str">
        <f>【別紙①】登録連絡書!F18</f>
        <v>〒</v>
      </c>
      <c r="E9" s="509"/>
      <c r="F9" s="509"/>
      <c r="G9" s="509"/>
      <c r="H9" s="510"/>
      <c r="I9" s="498"/>
      <c r="J9" s="506" t="s">
        <v>157</v>
      </c>
      <c r="K9" s="507"/>
      <c r="L9" s="65" t="s">
        <v>87</v>
      </c>
      <c r="M9" s="471">
        <f>【別紙①】登録連絡書!$F$26</f>
        <v>0</v>
      </c>
      <c r="N9" s="472"/>
      <c r="O9" s="473"/>
      <c r="R9" s="167" t="s">
        <v>103</v>
      </c>
    </row>
    <row r="10" spans="1:19" ht="24" customHeight="1" thickBot="1">
      <c r="A10" s="125"/>
      <c r="B10" s="538"/>
      <c r="C10" s="214" t="s">
        <v>308</v>
      </c>
      <c r="D10" s="541">
        <f>【別紙①】登録連絡書!$F$17</f>
        <v>0</v>
      </c>
      <c r="E10" s="542"/>
      <c r="F10" s="542"/>
      <c r="G10" s="543">
        <f>【別紙①】登録連絡書!$F$19</f>
        <v>0</v>
      </c>
      <c r="H10" s="544"/>
      <c r="I10" s="498"/>
      <c r="J10" s="99" t="s">
        <v>156</v>
      </c>
      <c r="K10" s="314">
        <f>【別紙①】登録連絡書!$F$27</f>
        <v>0</v>
      </c>
      <c r="L10" s="315"/>
      <c r="M10" s="315"/>
      <c r="N10" s="315"/>
      <c r="O10" s="316"/>
    </row>
    <row r="11" spans="1:19" ht="24" customHeight="1" thickBot="1">
      <c r="A11" s="125"/>
      <c r="B11" s="228" t="s">
        <v>121</v>
      </c>
      <c r="C11" s="227"/>
      <c r="D11" s="208"/>
      <c r="E11" s="208"/>
      <c r="F11" s="208"/>
      <c r="G11" s="208"/>
      <c r="H11" s="215" t="s">
        <v>133</v>
      </c>
      <c r="I11" s="499"/>
      <c r="J11" s="97" t="s">
        <v>240</v>
      </c>
      <c r="K11" s="317">
        <f>【別紙①】登録連絡書!$F$28</f>
        <v>0</v>
      </c>
      <c r="L11" s="318"/>
      <c r="M11" s="318"/>
      <c r="N11" s="318"/>
      <c r="O11" s="319"/>
      <c r="P11" s="8"/>
    </row>
    <row r="12" spans="1:19" ht="20" customHeight="1" thickTop="1">
      <c r="A12" s="125"/>
      <c r="B12" s="519" t="s">
        <v>25</v>
      </c>
      <c r="C12" s="521" t="s">
        <v>13</v>
      </c>
      <c r="D12" s="523" t="s">
        <v>14</v>
      </c>
      <c r="E12" s="525" t="s">
        <v>72</v>
      </c>
      <c r="F12" s="526"/>
      <c r="G12" s="526"/>
      <c r="H12" s="526"/>
      <c r="I12" s="526"/>
      <c r="J12" s="527"/>
      <c r="K12" s="487" t="s">
        <v>59</v>
      </c>
      <c r="L12" s="488"/>
      <c r="M12" s="489"/>
      <c r="N12" s="500" t="s">
        <v>26</v>
      </c>
      <c r="O12" s="502" t="s">
        <v>19</v>
      </c>
      <c r="P12" s="87" t="s">
        <v>52</v>
      </c>
      <c r="Q12" s="88"/>
      <c r="R12" s="88"/>
      <c r="S12" s="89"/>
    </row>
    <row r="13" spans="1:19" ht="20" customHeight="1" thickBot="1">
      <c r="A13" s="125"/>
      <c r="B13" s="520"/>
      <c r="C13" s="522"/>
      <c r="D13" s="524"/>
      <c r="E13" s="477" t="s">
        <v>27</v>
      </c>
      <c r="F13" s="478"/>
      <c r="G13" s="478"/>
      <c r="H13" s="479"/>
      <c r="I13" s="531" t="s">
        <v>0</v>
      </c>
      <c r="J13" s="532"/>
      <c r="K13" s="310" t="s">
        <v>49</v>
      </c>
      <c r="L13" s="504" t="s">
        <v>0</v>
      </c>
      <c r="M13" s="505"/>
      <c r="N13" s="501"/>
      <c r="O13" s="503"/>
      <c r="P13" s="85" t="s">
        <v>51</v>
      </c>
      <c r="Q13" s="86" t="s">
        <v>11</v>
      </c>
      <c r="R13" s="86" t="s">
        <v>12</v>
      </c>
    </row>
    <row r="14" spans="1:19" ht="31" customHeight="1">
      <c r="B14" s="9" t="s">
        <v>7</v>
      </c>
      <c r="C14" s="386"/>
      <c r="D14" s="148"/>
      <c r="E14" s="11" t="s">
        <v>15</v>
      </c>
      <c r="F14" s="151"/>
      <c r="G14" s="377"/>
      <c r="H14" s="378"/>
      <c r="I14" s="327"/>
      <c r="J14" s="328"/>
      <c r="K14" s="152"/>
      <c r="L14" s="324"/>
      <c r="M14" s="320"/>
      <c r="N14" s="153"/>
      <c r="O14" s="154"/>
      <c r="P14" s="383"/>
      <c r="Q14" s="3">
        <f t="shared" ref="Q14:Q24" ca="1" si="0">DATEDIF(R14,TODAY(),"Y")</f>
        <v>125</v>
      </c>
      <c r="R14" s="84">
        <f t="shared" ref="R14:R24" si="1">D14</f>
        <v>0</v>
      </c>
    </row>
    <row r="15" spans="1:19" ht="31" customHeight="1">
      <c r="B15" s="16" t="s">
        <v>1</v>
      </c>
      <c r="C15" s="387"/>
      <c r="D15" s="149"/>
      <c r="E15" s="19" t="s">
        <v>15</v>
      </c>
      <c r="F15" s="155"/>
      <c r="G15" s="379"/>
      <c r="H15" s="380"/>
      <c r="I15" s="323"/>
      <c r="J15" s="329"/>
      <c r="K15" s="156"/>
      <c r="L15" s="323"/>
      <c r="M15" s="157"/>
      <c r="N15" s="158"/>
      <c r="O15" s="159"/>
      <c r="P15" s="383"/>
      <c r="Q15" s="3">
        <f t="shared" ca="1" si="0"/>
        <v>125</v>
      </c>
      <c r="R15" s="84">
        <f t="shared" si="1"/>
        <v>0</v>
      </c>
    </row>
    <row r="16" spans="1:19" ht="31" customHeight="1">
      <c r="B16" s="24" t="s">
        <v>8</v>
      </c>
      <c r="C16" s="387"/>
      <c r="D16" s="149"/>
      <c r="E16" s="19" t="s">
        <v>15</v>
      </c>
      <c r="F16" s="155"/>
      <c r="G16" s="379"/>
      <c r="H16" s="380"/>
      <c r="I16" s="323"/>
      <c r="J16" s="329"/>
      <c r="K16" s="160"/>
      <c r="L16" s="323"/>
      <c r="M16" s="157"/>
      <c r="N16" s="158"/>
      <c r="O16" s="159"/>
      <c r="P16" s="383"/>
      <c r="Q16" s="3">
        <f t="shared" ca="1" si="0"/>
        <v>125</v>
      </c>
      <c r="R16" s="84">
        <f t="shared" si="1"/>
        <v>0</v>
      </c>
    </row>
    <row r="17" spans="2:20" ht="31" customHeight="1">
      <c r="B17" s="24" t="s">
        <v>2</v>
      </c>
      <c r="C17" s="387"/>
      <c r="D17" s="149"/>
      <c r="E17" s="19" t="s">
        <v>15</v>
      </c>
      <c r="F17" s="155"/>
      <c r="G17" s="379"/>
      <c r="H17" s="380"/>
      <c r="I17" s="323"/>
      <c r="J17" s="329"/>
      <c r="K17" s="160"/>
      <c r="L17" s="323"/>
      <c r="M17" s="157"/>
      <c r="N17" s="158"/>
      <c r="O17" s="161"/>
      <c r="P17" s="383"/>
      <c r="Q17" s="3">
        <f t="shared" ca="1" si="0"/>
        <v>125</v>
      </c>
      <c r="R17" s="84">
        <f t="shared" si="1"/>
        <v>0</v>
      </c>
    </row>
    <row r="18" spans="2:20" ht="31" customHeight="1">
      <c r="B18" s="24" t="s">
        <v>3</v>
      </c>
      <c r="C18" s="387"/>
      <c r="D18" s="149"/>
      <c r="E18" s="19" t="s">
        <v>15</v>
      </c>
      <c r="F18" s="155"/>
      <c r="G18" s="379"/>
      <c r="H18" s="380"/>
      <c r="I18" s="323"/>
      <c r="J18" s="329"/>
      <c r="K18" s="160"/>
      <c r="L18" s="323"/>
      <c r="M18" s="157"/>
      <c r="N18" s="158"/>
      <c r="O18" s="159"/>
      <c r="P18" s="383"/>
      <c r="Q18" s="3">
        <f t="shared" ca="1" si="0"/>
        <v>125</v>
      </c>
      <c r="R18" s="84">
        <f t="shared" si="1"/>
        <v>0</v>
      </c>
    </row>
    <row r="19" spans="2:20" ht="31" customHeight="1">
      <c r="B19" s="24" t="s">
        <v>4</v>
      </c>
      <c r="C19" s="387"/>
      <c r="D19" s="149"/>
      <c r="E19" s="19" t="s">
        <v>15</v>
      </c>
      <c r="F19" s="155"/>
      <c r="G19" s="379"/>
      <c r="H19" s="380"/>
      <c r="I19" s="323"/>
      <c r="J19" s="329"/>
      <c r="K19" s="160"/>
      <c r="L19" s="323"/>
      <c r="M19" s="157"/>
      <c r="N19" s="158"/>
      <c r="O19" s="159"/>
      <c r="P19" s="383"/>
      <c r="Q19" s="3">
        <f t="shared" ca="1" si="0"/>
        <v>125</v>
      </c>
      <c r="R19" s="84">
        <f t="shared" si="1"/>
        <v>0</v>
      </c>
    </row>
    <row r="20" spans="2:20" ht="31" customHeight="1">
      <c r="B20" s="24" t="s">
        <v>5</v>
      </c>
      <c r="C20" s="387"/>
      <c r="D20" s="149"/>
      <c r="E20" s="19" t="s">
        <v>15</v>
      </c>
      <c r="F20" s="155"/>
      <c r="G20" s="379"/>
      <c r="H20" s="380"/>
      <c r="I20" s="323"/>
      <c r="J20" s="329"/>
      <c r="K20" s="160"/>
      <c r="L20" s="323"/>
      <c r="M20" s="157"/>
      <c r="N20" s="158"/>
      <c r="O20" s="159"/>
      <c r="P20" s="383"/>
      <c r="Q20" s="3">
        <f t="shared" ca="1" si="0"/>
        <v>125</v>
      </c>
      <c r="R20" s="84">
        <f t="shared" si="1"/>
        <v>0</v>
      </c>
    </row>
    <row r="21" spans="2:20" ht="31" customHeight="1">
      <c r="B21" s="24" t="s">
        <v>6</v>
      </c>
      <c r="C21" s="387"/>
      <c r="D21" s="149"/>
      <c r="E21" s="19" t="s">
        <v>15</v>
      </c>
      <c r="F21" s="155"/>
      <c r="G21" s="379"/>
      <c r="H21" s="380"/>
      <c r="I21" s="323"/>
      <c r="J21" s="329"/>
      <c r="K21" s="160"/>
      <c r="L21" s="323"/>
      <c r="M21" s="157"/>
      <c r="N21" s="158"/>
      <c r="O21" s="159"/>
      <c r="P21" s="383"/>
      <c r="Q21" s="3">
        <f t="shared" ca="1" si="0"/>
        <v>125</v>
      </c>
      <c r="R21" s="84">
        <f t="shared" si="1"/>
        <v>0</v>
      </c>
    </row>
    <row r="22" spans="2:20" ht="31" customHeight="1">
      <c r="B22" s="24" t="s">
        <v>9</v>
      </c>
      <c r="C22" s="387"/>
      <c r="D22" s="149"/>
      <c r="E22" s="19" t="s">
        <v>15</v>
      </c>
      <c r="F22" s="155"/>
      <c r="G22" s="379"/>
      <c r="H22" s="380"/>
      <c r="I22" s="323"/>
      <c r="J22" s="329"/>
      <c r="K22" s="160"/>
      <c r="L22" s="323"/>
      <c r="M22" s="157"/>
      <c r="N22" s="158"/>
      <c r="O22" s="159"/>
      <c r="P22" s="383"/>
      <c r="Q22" s="3">
        <f t="shared" ca="1" si="0"/>
        <v>125</v>
      </c>
      <c r="R22" s="84">
        <f t="shared" si="1"/>
        <v>0</v>
      </c>
    </row>
    <row r="23" spans="2:20" ht="31" customHeight="1" thickBot="1">
      <c r="B23" s="26" t="s">
        <v>10</v>
      </c>
      <c r="C23" s="388"/>
      <c r="D23" s="150"/>
      <c r="E23" s="29" t="s">
        <v>15</v>
      </c>
      <c r="F23" s="162"/>
      <c r="G23" s="381"/>
      <c r="H23" s="382"/>
      <c r="I23" s="325"/>
      <c r="J23" s="330"/>
      <c r="K23" s="163"/>
      <c r="L23" s="325"/>
      <c r="M23" s="321"/>
      <c r="N23" s="164"/>
      <c r="O23" s="165"/>
      <c r="P23" s="383"/>
      <c r="Q23" s="3">
        <f t="shared" ca="1" si="0"/>
        <v>125</v>
      </c>
      <c r="R23" s="84">
        <f t="shared" si="1"/>
        <v>0</v>
      </c>
    </row>
    <row r="24" spans="2:20" ht="30" customHeight="1" thickBot="1">
      <c r="B24" s="41"/>
      <c r="C24" s="42"/>
      <c r="D24" s="43"/>
      <c r="E24" s="44"/>
      <c r="F24" s="45"/>
      <c r="G24" s="213"/>
      <c r="H24" s="83"/>
      <c r="I24" s="326"/>
      <c r="J24" s="331"/>
      <c r="K24" s="46"/>
      <c r="L24" s="326"/>
      <c r="M24" s="322"/>
      <c r="N24" s="47"/>
      <c r="O24" s="48"/>
      <c r="Q24" s="3">
        <f t="shared" ca="1" si="0"/>
        <v>125</v>
      </c>
      <c r="R24" s="84">
        <f t="shared" si="1"/>
        <v>0</v>
      </c>
    </row>
    <row r="25" spans="2:20" ht="2" customHeight="1" thickTop="1">
      <c r="B25" s="49"/>
      <c r="E25" s="50"/>
      <c r="F25" s="51"/>
      <c r="G25" s="51"/>
      <c r="H25" s="51"/>
      <c r="I25" s="52"/>
      <c r="J25" s="52"/>
      <c r="K25" s="126"/>
      <c r="L25" s="126"/>
      <c r="M25" s="126"/>
      <c r="N25" s="126"/>
    </row>
    <row r="26" spans="2:20" ht="20" customHeight="1" thickBot="1">
      <c r="B26" s="216" t="s">
        <v>187</v>
      </c>
      <c r="E26" s="50"/>
      <c r="F26" s="51"/>
      <c r="G26" s="51"/>
      <c r="H26" s="51"/>
      <c r="I26" s="52"/>
      <c r="J26" s="52"/>
      <c r="K26" s="126"/>
      <c r="L26" s="126"/>
      <c r="M26" s="126"/>
      <c r="N26" s="172" t="s">
        <v>200</v>
      </c>
    </row>
    <row r="27" spans="2:20" ht="28" customHeight="1" thickBot="1">
      <c r="B27" s="49"/>
      <c r="C27" s="58">
        <f>COUNTA(C14:C23)</f>
        <v>0</v>
      </c>
      <c r="D27" s="59" t="s">
        <v>32</v>
      </c>
      <c r="E27" s="462">
        <f>IF($B$4="新規",2000,0)+6000+COUNTA(C19:C23)*500+$T$29*500</f>
        <v>6000</v>
      </c>
      <c r="F27" s="463"/>
      <c r="G27" s="464"/>
      <c r="H27" s="229"/>
      <c r="I27" s="52"/>
      <c r="J27" s="52"/>
      <c r="K27" s="126"/>
      <c r="L27" s="126"/>
      <c r="M27" s="143"/>
      <c r="N27" s="126"/>
    </row>
    <row r="28" spans="2:20" ht="20" customHeight="1" thickTop="1">
      <c r="B28" s="216" t="s">
        <v>201</v>
      </c>
      <c r="C28" s="216"/>
      <c r="D28" s="216"/>
      <c r="E28" s="216"/>
      <c r="F28" s="216"/>
      <c r="G28" s="216"/>
      <c r="H28" s="216"/>
      <c r="I28" s="216"/>
      <c r="J28" s="216"/>
      <c r="K28" s="216"/>
      <c r="L28" s="216"/>
      <c r="M28" s="217"/>
      <c r="N28" s="216"/>
      <c r="O28" s="216"/>
      <c r="Q28" s="271" t="s">
        <v>17</v>
      </c>
      <c r="R28" s="279">
        <f>COUNTIF($N$14:$N$23,Q28)</f>
        <v>0</v>
      </c>
      <c r="S28" s="277" t="s">
        <v>18</v>
      </c>
      <c r="T28" s="272">
        <f>COUNTIF($N$14:$N$23,S28)</f>
        <v>0</v>
      </c>
    </row>
    <row r="29" spans="2:20" ht="20" customHeight="1" thickBot="1">
      <c r="B29" s="210" t="s">
        <v>155</v>
      </c>
      <c r="C29" s="210"/>
      <c r="D29" s="210"/>
      <c r="E29" s="210"/>
      <c r="F29" s="210"/>
      <c r="G29" s="210"/>
      <c r="H29" s="210"/>
      <c r="I29" s="210"/>
      <c r="J29" s="210"/>
      <c r="K29" s="210"/>
      <c r="L29" s="210"/>
      <c r="M29" s="270"/>
      <c r="N29" s="210"/>
      <c r="O29" s="210"/>
      <c r="Q29" s="273" t="s">
        <v>16</v>
      </c>
      <c r="R29" s="280">
        <f t="shared" ref="R29:R30" si="2">COUNTIF($N$14:$N$23,Q29)</f>
        <v>0</v>
      </c>
      <c r="S29" s="278" t="s">
        <v>161</v>
      </c>
      <c r="T29" s="274">
        <f>COUNTIF($N$14:$N$23,S29)</f>
        <v>0</v>
      </c>
    </row>
    <row r="30" spans="2:20" ht="20" customHeight="1" thickTop="1" thickBot="1">
      <c r="B30" s="209" t="s">
        <v>279</v>
      </c>
      <c r="C30" s="209"/>
      <c r="D30" s="209"/>
      <c r="E30" s="209"/>
      <c r="F30" s="209"/>
      <c r="G30" s="209"/>
      <c r="H30" s="209"/>
      <c r="I30" s="209"/>
      <c r="J30" s="209"/>
      <c r="K30" s="209"/>
      <c r="L30" s="209"/>
      <c r="M30" s="209"/>
      <c r="N30" s="209"/>
      <c r="O30" s="209"/>
      <c r="Q30" s="275" t="s">
        <v>186</v>
      </c>
      <c r="R30" s="276">
        <f t="shared" si="2"/>
        <v>0</v>
      </c>
      <c r="S30" s="281" t="s">
        <v>141</v>
      </c>
      <c r="T30" s="282">
        <f>R28+R29+R30+T28+T29</f>
        <v>0</v>
      </c>
    </row>
    <row r="31" spans="2:20" ht="20" customHeight="1" thickTop="1">
      <c r="B31" s="486" t="s">
        <v>278</v>
      </c>
      <c r="C31" s="486"/>
      <c r="D31" s="486"/>
      <c r="E31" s="486"/>
      <c r="F31" s="486"/>
      <c r="G31" s="486"/>
      <c r="H31" s="486"/>
      <c r="I31" s="486"/>
      <c r="J31" s="486"/>
      <c r="K31" s="486"/>
      <c r="L31" s="486"/>
      <c r="M31" s="486"/>
      <c r="N31" s="486"/>
      <c r="O31" s="486"/>
    </row>
    <row r="32" spans="2:20">
      <c r="O32" s="143" t="s">
        <v>318</v>
      </c>
    </row>
    <row r="33" spans="2:43" ht="18" thickBot="1">
      <c r="B33" s="485"/>
      <c r="C33" s="485"/>
      <c r="D33" s="485"/>
      <c r="E33" s="485"/>
      <c r="F33" s="485"/>
      <c r="G33" s="485"/>
      <c r="H33" s="485"/>
      <c r="I33" s="485"/>
      <c r="J33" s="485"/>
      <c r="K33" s="485"/>
      <c r="L33" s="485"/>
      <c r="M33" s="485"/>
      <c r="N33" s="485"/>
      <c r="O33" s="485"/>
      <c r="T33" s="483"/>
      <c r="U33" s="483"/>
      <c r="V33" s="483"/>
      <c r="Y33" s="483"/>
      <c r="Z33" s="483"/>
      <c r="AA33" s="483"/>
      <c r="AD33" s="483"/>
      <c r="AE33" s="483"/>
      <c r="AF33" s="483"/>
      <c r="AI33" s="483"/>
      <c r="AJ33" s="483"/>
      <c r="AK33" s="483"/>
      <c r="AL33" s="483"/>
      <c r="AM33" s="483"/>
      <c r="AN33" s="483"/>
      <c r="AO33" s="483"/>
      <c r="AP33" s="483"/>
      <c r="AQ33" s="483"/>
    </row>
    <row r="34" spans="2:43" ht="49" thickTop="1" thickBot="1">
      <c r="S34" s="60" t="s">
        <v>22</v>
      </c>
      <c r="T34" s="480">
        <f>IF(N4="","/",N4)</f>
        <v>0</v>
      </c>
      <c r="U34" s="481"/>
      <c r="V34" s="482"/>
      <c r="W34" s="3"/>
      <c r="X34" s="60" t="s">
        <v>23</v>
      </c>
      <c r="Y34" s="480" t="str">
        <f>IF(Y33="","/",Y33)</f>
        <v>/</v>
      </c>
      <c r="Z34" s="481"/>
      <c r="AA34" s="482"/>
      <c r="AB34" s="3"/>
      <c r="AC34" s="60" t="s">
        <v>20</v>
      </c>
      <c r="AD34" s="480" t="str">
        <f>IF(AD33="","/",AD33)</f>
        <v>/</v>
      </c>
      <c r="AE34" s="481"/>
      <c r="AF34" s="482"/>
      <c r="AG34" s="3"/>
      <c r="AH34" s="61" t="s">
        <v>24</v>
      </c>
      <c r="AI34" s="480" t="str">
        <f>IF(AI33="","/",AI33)</f>
        <v>/</v>
      </c>
      <c r="AJ34" s="481"/>
      <c r="AK34" s="484"/>
      <c r="AL34" s="480" t="str">
        <f>IF(AL33="","/",AL33)</f>
        <v>/</v>
      </c>
      <c r="AM34" s="481"/>
      <c r="AN34" s="484"/>
      <c r="AO34" s="480" t="str">
        <f>IF(AO33="","/",AO33)</f>
        <v>/</v>
      </c>
      <c r="AP34" s="481"/>
      <c r="AQ34" s="482"/>
    </row>
    <row r="35" spans="2:43" ht="23" thickTop="1">
      <c r="C35" s="53" t="s">
        <v>29</v>
      </c>
      <c r="D35" s="53" t="s">
        <v>31</v>
      </c>
    </row>
    <row r="36" spans="2:43" ht="22.5">
      <c r="C36" s="53" t="s">
        <v>30</v>
      </c>
      <c r="D36" s="53" t="s">
        <v>18</v>
      </c>
      <c r="N36" s="54" t="s">
        <v>17</v>
      </c>
      <c r="O36" s="55" t="s">
        <v>21</v>
      </c>
    </row>
    <row r="37" spans="2:43" ht="22.5">
      <c r="C37" s="53" t="s">
        <v>82</v>
      </c>
      <c r="D37" s="53"/>
      <c r="N37" s="54" t="s">
        <v>16</v>
      </c>
      <c r="O37" s="55"/>
    </row>
    <row r="38" spans="2:43" ht="22.5">
      <c r="C38" s="53" t="s">
        <v>31</v>
      </c>
      <c r="N38" s="54" t="s">
        <v>18</v>
      </c>
      <c r="O38" s="55"/>
    </row>
    <row r="39" spans="2:43" ht="22.5">
      <c r="C39" s="53" t="s">
        <v>18</v>
      </c>
      <c r="N39" s="3" t="s">
        <v>161</v>
      </c>
      <c r="O39" s="55"/>
    </row>
    <row r="40" spans="2:43">
      <c r="C40" s="3" t="s">
        <v>104</v>
      </c>
    </row>
    <row r="41" spans="2:43" ht="22.5">
      <c r="C41" s="169" t="s">
        <v>81</v>
      </c>
    </row>
    <row r="42" spans="2:43" s="3" customFormat="1" ht="21.65" customHeight="1">
      <c r="C42" s="170"/>
      <c r="D42" s="2"/>
      <c r="E42" s="2"/>
      <c r="F42" s="2"/>
      <c r="G42" s="2"/>
      <c r="H42" s="2"/>
      <c r="I42" s="2"/>
      <c r="J42" s="2"/>
      <c r="K42" s="2"/>
    </row>
    <row r="43" spans="2:43">
      <c r="C43" s="171"/>
    </row>
    <row r="44" spans="2:43">
      <c r="C44" s="171"/>
    </row>
    <row r="45" spans="2:43">
      <c r="C45" s="171"/>
    </row>
  </sheetData>
  <mergeCells count="47">
    <mergeCell ref="B12:B13"/>
    <mergeCell ref="C12:C13"/>
    <mergeCell ref="D12:D13"/>
    <mergeCell ref="E12:J12"/>
    <mergeCell ref="I5:I7"/>
    <mergeCell ref="I13:J13"/>
    <mergeCell ref="D8:H8"/>
    <mergeCell ref="B8:B10"/>
    <mergeCell ref="H5:H6"/>
    <mergeCell ref="D10:F10"/>
    <mergeCell ref="G10:H10"/>
    <mergeCell ref="B31:O31"/>
    <mergeCell ref="K12:M12"/>
    <mergeCell ref="B3:C3"/>
    <mergeCell ref="D3:K4"/>
    <mergeCell ref="L3:O3"/>
    <mergeCell ref="B4:C4"/>
    <mergeCell ref="N4:O4"/>
    <mergeCell ref="K7:O7"/>
    <mergeCell ref="I8:I11"/>
    <mergeCell ref="N12:N13"/>
    <mergeCell ref="O12:O13"/>
    <mergeCell ref="L13:M13"/>
    <mergeCell ref="J9:K9"/>
    <mergeCell ref="D9:H9"/>
    <mergeCell ref="B5:C7"/>
    <mergeCell ref="D5:G6"/>
    <mergeCell ref="B33:O33"/>
    <mergeCell ref="T34:V34"/>
    <mergeCell ref="Y34:AA34"/>
    <mergeCell ref="AD34:AF34"/>
    <mergeCell ref="AI34:AK34"/>
    <mergeCell ref="T33:V33"/>
    <mergeCell ref="AO34:AQ34"/>
    <mergeCell ref="Y33:AA33"/>
    <mergeCell ref="AD33:AF33"/>
    <mergeCell ref="AO33:AQ33"/>
    <mergeCell ref="AI33:AK33"/>
    <mergeCell ref="AL33:AN33"/>
    <mergeCell ref="AL34:AN34"/>
    <mergeCell ref="K6:O6"/>
    <mergeCell ref="E27:G27"/>
    <mergeCell ref="M5:O5"/>
    <mergeCell ref="M8:O8"/>
    <mergeCell ref="M9:O9"/>
    <mergeCell ref="E7:H7"/>
    <mergeCell ref="E13:H13"/>
  </mergeCells>
  <phoneticPr fontId="1"/>
  <conditionalFormatting sqref="A4">
    <cfRule type="expression" dxfId="19" priority="6">
      <formula>$B$4=""</formula>
    </cfRule>
  </conditionalFormatting>
  <conditionalFormatting sqref="B4:C4">
    <cfRule type="cellIs" dxfId="18" priority="2" operator="equal">
      <formula>"選択して下さい"</formula>
    </cfRule>
  </conditionalFormatting>
  <conditionalFormatting sqref="E27 H27">
    <cfRule type="expression" dxfId="17" priority="5">
      <formula>$C$27=0</formula>
    </cfRule>
  </conditionalFormatting>
  <conditionalFormatting sqref="Q14:R24">
    <cfRule type="expression" dxfId="16" priority="9">
      <formula>$D14=""</formula>
    </cfRule>
  </conditionalFormatting>
  <dataValidations count="3">
    <dataValidation type="list" allowBlank="1" showInputMessage="1" showErrorMessage="1" sqref="N14:N24" xr:uid="{AD26A5DA-10F1-4611-95C9-484F99ED3D00}">
      <formula1>"在住,在勤,在学,継続,区外"</formula1>
    </dataValidation>
    <dataValidation type="list" allowBlank="1" showInputMessage="1" showErrorMessage="1" sqref="O14:O24" xr:uid="{252EE25C-95E2-42B1-84AC-EF59F1091ECE}">
      <formula1>"公認"</formula1>
    </dataValidation>
    <dataValidation type="list" allowBlank="1" showInputMessage="1" showErrorMessage="1" sqref="H5:H6" xr:uid="{DE04A979-797A-48C9-8A74-8B3B7372FF58}">
      <formula1>"(A),(B),(C),(D),(E),(F)"</formula1>
    </dataValidation>
  </dataValidations>
  <printOptions horizontalCentered="1"/>
  <pageMargins left="0.19685039370078741" right="0.19685039370078741" top="0.39370078740157483" bottom="0" header="0" footer="0.19685039370078741"/>
  <pageSetup paperSize="9" scale="78" orientation="landscape"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03BCD-74AD-4DE7-8FF3-E5C6D073636F}">
  <sheetPr>
    <pageSetUpPr fitToPage="1"/>
  </sheetPr>
  <dimension ref="A1:AQ45"/>
  <sheetViews>
    <sheetView showZeros="0" view="pageBreakPreview" topLeftCell="E19" zoomScale="70" zoomScaleNormal="100" zoomScaleSheetLayoutView="70" workbookViewId="0">
      <selection activeCell="O34" sqref="O34"/>
    </sheetView>
  </sheetViews>
  <sheetFormatPr defaultColWidth="9" defaultRowHeight="17.5"/>
  <cols>
    <col min="1" max="1" width="23" style="7" customWidth="1"/>
    <col min="2" max="2" width="4.81640625" style="7" customWidth="1"/>
    <col min="3" max="3" width="20.81640625" style="7" customWidth="1"/>
    <col min="4" max="4" width="16.81640625" style="7" customWidth="1"/>
    <col min="5" max="5" width="2.81640625" style="5" customWidth="1"/>
    <col min="6" max="6" width="9.81640625" style="7" customWidth="1"/>
    <col min="7" max="7" width="18.81640625" style="7" customWidth="1"/>
    <col min="8" max="8" width="20.6328125" style="7" customWidth="1"/>
    <col min="9" max="9" width="4.81640625" style="7" customWidth="1"/>
    <col min="10" max="10" width="12.81640625" style="7" customWidth="1"/>
    <col min="11" max="11" width="36.81640625" style="7" customWidth="1"/>
    <col min="12" max="12" width="6.81640625" style="7" customWidth="1"/>
    <col min="13" max="13" width="10.81640625" style="7" customWidth="1"/>
    <col min="14" max="14" width="6.81640625" style="3" customWidth="1"/>
    <col min="15" max="15" width="6.81640625" style="7" customWidth="1"/>
    <col min="16" max="16" width="10.453125" style="7" customWidth="1"/>
    <col min="17" max="17" width="12.6328125" style="3" customWidth="1"/>
    <col min="18" max="18" width="7.6328125" style="3" customWidth="1"/>
    <col min="19" max="25" width="7.6328125" style="7" customWidth="1"/>
    <col min="26" max="26" width="3.6328125" style="7" bestFit="1" customWidth="1"/>
    <col min="27" max="27" width="4.6328125" style="7" customWidth="1"/>
    <col min="28" max="28" width="2.6328125" style="7" customWidth="1"/>
    <col min="29" max="29" width="7.54296875" style="7" bestFit="1" customWidth="1"/>
    <col min="30" max="30" width="4.6328125" style="7" customWidth="1"/>
    <col min="31" max="31" width="3.6328125" style="7" bestFit="1" customWidth="1"/>
    <col min="32" max="32" width="4.6328125" style="7" customWidth="1"/>
    <col min="33" max="33" width="2.6328125" style="7" customWidth="1"/>
    <col min="34" max="34" width="9.6328125" style="7" bestFit="1" customWidth="1"/>
    <col min="35" max="35" width="4.6328125" style="7" customWidth="1"/>
    <col min="36" max="36" width="3.6328125" style="7" bestFit="1" customWidth="1"/>
    <col min="37" max="38" width="4.6328125" style="7" customWidth="1"/>
    <col min="39" max="39" width="3.6328125" style="7" bestFit="1" customWidth="1"/>
    <col min="40" max="41" width="4.6328125" style="7" customWidth="1"/>
    <col min="42" max="42" width="3.6328125" style="7" bestFit="1" customWidth="1"/>
    <col min="43" max="43" width="4.6328125" style="7" customWidth="1"/>
    <col min="44" max="16384" width="9" style="7"/>
  </cols>
  <sheetData>
    <row r="1" spans="1:19" s="3" customFormat="1" ht="40" customHeight="1">
      <c r="B1" s="384" t="s">
        <v>309</v>
      </c>
      <c r="C1" s="384"/>
      <c r="D1" s="384"/>
      <c r="E1" s="385"/>
      <c r="F1" s="384"/>
      <c r="G1" s="384"/>
      <c r="H1" s="384"/>
      <c r="I1" s="384"/>
      <c r="J1" s="384"/>
      <c r="K1" s="384"/>
      <c r="L1" s="384"/>
      <c r="M1" s="384"/>
      <c r="N1" s="384"/>
      <c r="O1" s="384"/>
    </row>
    <row r="2" spans="1:19" ht="8" customHeight="1"/>
    <row r="3" spans="1:19" ht="30" customHeight="1">
      <c r="A3" s="90"/>
      <c r="B3" s="490" t="s">
        <v>317</v>
      </c>
      <c r="C3" s="490"/>
      <c r="D3" s="491" t="s">
        <v>307</v>
      </c>
      <c r="E3" s="491"/>
      <c r="F3" s="491"/>
      <c r="G3" s="491"/>
      <c r="H3" s="491"/>
      <c r="I3" s="491"/>
      <c r="J3" s="491"/>
      <c r="K3" s="491"/>
      <c r="L3" s="492" t="s">
        <v>60</v>
      </c>
      <c r="M3" s="492"/>
      <c r="N3" s="492"/>
      <c r="O3" s="492"/>
    </row>
    <row r="4" spans="1:19" ht="26" customHeight="1" thickBot="1">
      <c r="A4" s="90"/>
      <c r="B4" s="490" t="s">
        <v>316</v>
      </c>
      <c r="C4" s="490"/>
      <c r="D4" s="491"/>
      <c r="E4" s="491"/>
      <c r="F4" s="491"/>
      <c r="G4" s="491"/>
      <c r="H4" s="491"/>
      <c r="I4" s="491"/>
      <c r="J4" s="491"/>
      <c r="K4" s="491"/>
      <c r="M4" s="6" t="s">
        <v>33</v>
      </c>
      <c r="N4" s="493">
        <f>【別紙①】登録連絡書!F13</f>
        <v>0</v>
      </c>
      <c r="O4" s="493"/>
    </row>
    <row r="5" spans="1:19" ht="24" customHeight="1" thickTop="1">
      <c r="A5" s="125"/>
      <c r="B5" s="511" t="s">
        <v>83</v>
      </c>
      <c r="C5" s="512"/>
      <c r="D5" s="515">
        <f>【別紙①】登録連絡書!F15</f>
        <v>0</v>
      </c>
      <c r="E5" s="516"/>
      <c r="F5" s="516"/>
      <c r="G5" s="516"/>
      <c r="H5" s="539"/>
      <c r="I5" s="528" t="s">
        <v>57</v>
      </c>
      <c r="J5" s="93" t="s">
        <v>13</v>
      </c>
      <c r="K5" s="112">
        <f>【別紙①】登録連絡書!$F$20</f>
        <v>0</v>
      </c>
      <c r="L5" s="91" t="s">
        <v>86</v>
      </c>
      <c r="M5" s="465">
        <f>【別紙①】登録連絡書!$F$21</f>
        <v>0</v>
      </c>
      <c r="N5" s="466"/>
      <c r="O5" s="467"/>
    </row>
    <row r="6" spans="1:19" ht="24" customHeight="1">
      <c r="A6" s="125"/>
      <c r="B6" s="513"/>
      <c r="C6" s="514"/>
      <c r="D6" s="517"/>
      <c r="E6" s="518"/>
      <c r="F6" s="518"/>
      <c r="G6" s="518"/>
      <c r="H6" s="540"/>
      <c r="I6" s="529"/>
      <c r="J6" s="94" t="s">
        <v>66</v>
      </c>
      <c r="K6" s="459">
        <f>【別紙①】登録連絡書!$F$23</f>
        <v>0</v>
      </c>
      <c r="L6" s="460"/>
      <c r="M6" s="460"/>
      <c r="N6" s="460"/>
      <c r="O6" s="461"/>
    </row>
    <row r="7" spans="1:19" ht="24" customHeight="1" thickBot="1">
      <c r="A7" s="125"/>
      <c r="B7" s="513"/>
      <c r="C7" s="514"/>
      <c r="D7" s="226" t="s">
        <v>153</v>
      </c>
      <c r="E7" s="474"/>
      <c r="F7" s="475"/>
      <c r="G7" s="475"/>
      <c r="H7" s="476"/>
      <c r="I7" s="530"/>
      <c r="J7" s="95" t="s">
        <v>85</v>
      </c>
      <c r="K7" s="494" t="str">
        <f>【別紙①】登録連絡書!$F$22</f>
        <v>〒</v>
      </c>
      <c r="L7" s="495"/>
      <c r="M7" s="495"/>
      <c r="N7" s="495"/>
      <c r="O7" s="496"/>
    </row>
    <row r="8" spans="1:19" ht="24" customHeight="1">
      <c r="A8" s="125"/>
      <c r="B8" s="536" t="s">
        <v>128</v>
      </c>
      <c r="C8" s="127" t="s">
        <v>65</v>
      </c>
      <c r="D8" s="533">
        <f>【別紙①】登録連絡書!$F$16</f>
        <v>0</v>
      </c>
      <c r="E8" s="534"/>
      <c r="F8" s="534"/>
      <c r="G8" s="534"/>
      <c r="H8" s="535"/>
      <c r="I8" s="497" t="s">
        <v>73</v>
      </c>
      <c r="J8" s="96" t="s">
        <v>13</v>
      </c>
      <c r="K8" s="113">
        <f>【別紙①】登録連絡書!$F$24</f>
        <v>0</v>
      </c>
      <c r="L8" s="92" t="s">
        <v>86</v>
      </c>
      <c r="M8" s="468">
        <f>【別紙①】登録連絡書!$F$25</f>
        <v>0</v>
      </c>
      <c r="N8" s="469"/>
      <c r="O8" s="470"/>
      <c r="R8" s="167" t="s">
        <v>199</v>
      </c>
    </row>
    <row r="9" spans="1:19" ht="24" customHeight="1">
      <c r="A9" s="125"/>
      <c r="B9" s="537"/>
      <c r="C9" s="225" t="s">
        <v>85</v>
      </c>
      <c r="D9" s="508" t="str">
        <f>【別紙①】登録連絡書!F18</f>
        <v>〒</v>
      </c>
      <c r="E9" s="509"/>
      <c r="F9" s="509"/>
      <c r="G9" s="509"/>
      <c r="H9" s="510"/>
      <c r="I9" s="498"/>
      <c r="J9" s="506" t="s">
        <v>157</v>
      </c>
      <c r="K9" s="507"/>
      <c r="L9" s="65" t="s">
        <v>87</v>
      </c>
      <c r="M9" s="471">
        <f>【別紙①】登録連絡書!$F$26</f>
        <v>0</v>
      </c>
      <c r="N9" s="472"/>
      <c r="O9" s="473"/>
      <c r="R9" s="167" t="s">
        <v>103</v>
      </c>
    </row>
    <row r="10" spans="1:19" ht="24" customHeight="1" thickBot="1">
      <c r="A10" s="125"/>
      <c r="B10" s="538"/>
      <c r="C10" s="214" t="s">
        <v>308</v>
      </c>
      <c r="D10" s="541">
        <f>【別紙①】登録連絡書!$F$17</f>
        <v>0</v>
      </c>
      <c r="E10" s="542"/>
      <c r="F10" s="542"/>
      <c r="G10" s="543">
        <f>【別紙①】登録連絡書!$F$19</f>
        <v>0</v>
      </c>
      <c r="H10" s="544"/>
      <c r="I10" s="498"/>
      <c r="J10" s="99" t="s">
        <v>156</v>
      </c>
      <c r="K10" s="314">
        <f>【別紙①】登録連絡書!$F$27</f>
        <v>0</v>
      </c>
      <c r="L10" s="315"/>
      <c r="M10" s="315"/>
      <c r="N10" s="315"/>
      <c r="O10" s="316"/>
    </row>
    <row r="11" spans="1:19" ht="24" customHeight="1" thickBot="1">
      <c r="A11" s="125"/>
      <c r="B11" s="228" t="s">
        <v>121</v>
      </c>
      <c r="C11" s="227"/>
      <c r="D11" s="208"/>
      <c r="E11" s="208"/>
      <c r="F11" s="208"/>
      <c r="G11" s="208"/>
      <c r="H11" s="215" t="s">
        <v>133</v>
      </c>
      <c r="I11" s="499"/>
      <c r="J11" s="97" t="s">
        <v>240</v>
      </c>
      <c r="K11" s="317">
        <f>【別紙①】登録連絡書!$F$28</f>
        <v>0</v>
      </c>
      <c r="L11" s="318"/>
      <c r="M11" s="318"/>
      <c r="N11" s="318"/>
      <c r="O11" s="319"/>
      <c r="P11" s="8"/>
    </row>
    <row r="12" spans="1:19" ht="20" customHeight="1" thickTop="1">
      <c r="A12" s="125"/>
      <c r="B12" s="519" t="s">
        <v>25</v>
      </c>
      <c r="C12" s="521" t="s">
        <v>13</v>
      </c>
      <c r="D12" s="523" t="s">
        <v>14</v>
      </c>
      <c r="E12" s="525" t="s">
        <v>72</v>
      </c>
      <c r="F12" s="526"/>
      <c r="G12" s="526"/>
      <c r="H12" s="526"/>
      <c r="I12" s="526"/>
      <c r="J12" s="527"/>
      <c r="K12" s="487" t="s">
        <v>59</v>
      </c>
      <c r="L12" s="488"/>
      <c r="M12" s="489"/>
      <c r="N12" s="500" t="s">
        <v>26</v>
      </c>
      <c r="O12" s="502" t="s">
        <v>19</v>
      </c>
      <c r="P12" s="87" t="s">
        <v>52</v>
      </c>
      <c r="Q12" s="88"/>
      <c r="R12" s="88"/>
      <c r="S12" s="89"/>
    </row>
    <row r="13" spans="1:19" ht="20" customHeight="1" thickBot="1">
      <c r="A13" s="125"/>
      <c r="B13" s="520"/>
      <c r="C13" s="522"/>
      <c r="D13" s="524"/>
      <c r="E13" s="477" t="s">
        <v>27</v>
      </c>
      <c r="F13" s="478"/>
      <c r="G13" s="478"/>
      <c r="H13" s="479"/>
      <c r="I13" s="531" t="s">
        <v>0</v>
      </c>
      <c r="J13" s="532"/>
      <c r="K13" s="310" t="s">
        <v>49</v>
      </c>
      <c r="L13" s="504" t="s">
        <v>0</v>
      </c>
      <c r="M13" s="505"/>
      <c r="N13" s="501"/>
      <c r="O13" s="503"/>
      <c r="P13" s="85" t="s">
        <v>51</v>
      </c>
      <c r="Q13" s="86" t="s">
        <v>11</v>
      </c>
      <c r="R13" s="86" t="s">
        <v>12</v>
      </c>
    </row>
    <row r="14" spans="1:19" ht="31" customHeight="1">
      <c r="B14" s="9" t="s">
        <v>7</v>
      </c>
      <c r="C14" s="386"/>
      <c r="D14" s="148"/>
      <c r="E14" s="11" t="s">
        <v>15</v>
      </c>
      <c r="F14" s="151"/>
      <c r="G14" s="377"/>
      <c r="H14" s="378"/>
      <c r="I14" s="327"/>
      <c r="J14" s="328"/>
      <c r="K14" s="152"/>
      <c r="L14" s="324"/>
      <c r="M14" s="320"/>
      <c r="N14" s="153"/>
      <c r="O14" s="154"/>
      <c r="P14" s="383"/>
      <c r="Q14" s="3">
        <f t="shared" ref="Q14:Q24" ca="1" si="0">DATEDIF(R14,TODAY(),"Y")</f>
        <v>125</v>
      </c>
      <c r="R14" s="84">
        <f t="shared" ref="R14:R24" si="1">D14</f>
        <v>0</v>
      </c>
    </row>
    <row r="15" spans="1:19" ht="31" customHeight="1">
      <c r="B15" s="16" t="s">
        <v>1</v>
      </c>
      <c r="C15" s="387"/>
      <c r="D15" s="149"/>
      <c r="E15" s="19" t="s">
        <v>15</v>
      </c>
      <c r="F15" s="155"/>
      <c r="G15" s="379"/>
      <c r="H15" s="380"/>
      <c r="I15" s="323"/>
      <c r="J15" s="329"/>
      <c r="K15" s="156"/>
      <c r="L15" s="323"/>
      <c r="M15" s="157"/>
      <c r="N15" s="158"/>
      <c r="O15" s="159"/>
      <c r="P15" s="383"/>
      <c r="Q15" s="3">
        <f t="shared" ca="1" si="0"/>
        <v>125</v>
      </c>
      <c r="R15" s="84">
        <f t="shared" si="1"/>
        <v>0</v>
      </c>
    </row>
    <row r="16" spans="1:19" ht="31" customHeight="1">
      <c r="B16" s="24" t="s">
        <v>8</v>
      </c>
      <c r="C16" s="387"/>
      <c r="D16" s="149"/>
      <c r="E16" s="19" t="s">
        <v>15</v>
      </c>
      <c r="F16" s="155"/>
      <c r="G16" s="379"/>
      <c r="H16" s="380"/>
      <c r="I16" s="323"/>
      <c r="J16" s="329"/>
      <c r="K16" s="160"/>
      <c r="L16" s="323"/>
      <c r="M16" s="157"/>
      <c r="N16" s="158"/>
      <c r="O16" s="159"/>
      <c r="P16" s="383"/>
      <c r="Q16" s="3">
        <f t="shared" ca="1" si="0"/>
        <v>125</v>
      </c>
      <c r="R16" s="84">
        <f t="shared" si="1"/>
        <v>0</v>
      </c>
    </row>
    <row r="17" spans="2:20" ht="31" customHeight="1">
      <c r="B17" s="24" t="s">
        <v>2</v>
      </c>
      <c r="C17" s="387"/>
      <c r="D17" s="149"/>
      <c r="E17" s="19" t="s">
        <v>15</v>
      </c>
      <c r="F17" s="155"/>
      <c r="G17" s="379"/>
      <c r="H17" s="380"/>
      <c r="I17" s="323"/>
      <c r="J17" s="329"/>
      <c r="K17" s="160"/>
      <c r="L17" s="323"/>
      <c r="M17" s="157"/>
      <c r="N17" s="158"/>
      <c r="O17" s="161"/>
      <c r="P17" s="383"/>
      <c r="Q17" s="3">
        <f t="shared" ca="1" si="0"/>
        <v>125</v>
      </c>
      <c r="R17" s="84">
        <f t="shared" si="1"/>
        <v>0</v>
      </c>
    </row>
    <row r="18" spans="2:20" ht="31" customHeight="1">
      <c r="B18" s="24" t="s">
        <v>3</v>
      </c>
      <c r="C18" s="387"/>
      <c r="D18" s="149"/>
      <c r="E18" s="19" t="s">
        <v>15</v>
      </c>
      <c r="F18" s="155"/>
      <c r="G18" s="379"/>
      <c r="H18" s="380"/>
      <c r="I18" s="323"/>
      <c r="J18" s="329"/>
      <c r="K18" s="160"/>
      <c r="L18" s="323"/>
      <c r="M18" s="157"/>
      <c r="N18" s="158"/>
      <c r="O18" s="159"/>
      <c r="P18" s="383"/>
      <c r="Q18" s="3">
        <f t="shared" ca="1" si="0"/>
        <v>125</v>
      </c>
      <c r="R18" s="84">
        <f t="shared" si="1"/>
        <v>0</v>
      </c>
    </row>
    <row r="19" spans="2:20" ht="31" customHeight="1">
      <c r="B19" s="24" t="s">
        <v>4</v>
      </c>
      <c r="C19" s="387"/>
      <c r="D19" s="149"/>
      <c r="E19" s="19" t="s">
        <v>15</v>
      </c>
      <c r="F19" s="155"/>
      <c r="G19" s="379"/>
      <c r="H19" s="380"/>
      <c r="I19" s="323"/>
      <c r="J19" s="329"/>
      <c r="K19" s="160"/>
      <c r="L19" s="323"/>
      <c r="M19" s="157"/>
      <c r="N19" s="158"/>
      <c r="O19" s="159"/>
      <c r="P19" s="383"/>
      <c r="Q19" s="3">
        <f t="shared" ca="1" si="0"/>
        <v>125</v>
      </c>
      <c r="R19" s="84">
        <f t="shared" si="1"/>
        <v>0</v>
      </c>
    </row>
    <row r="20" spans="2:20" ht="31" customHeight="1">
      <c r="B20" s="24" t="s">
        <v>5</v>
      </c>
      <c r="C20" s="387"/>
      <c r="D20" s="149"/>
      <c r="E20" s="19" t="s">
        <v>15</v>
      </c>
      <c r="F20" s="155"/>
      <c r="G20" s="379"/>
      <c r="H20" s="380"/>
      <c r="I20" s="323"/>
      <c r="J20" s="329"/>
      <c r="K20" s="160"/>
      <c r="L20" s="323"/>
      <c r="M20" s="157"/>
      <c r="N20" s="158"/>
      <c r="O20" s="159"/>
      <c r="P20" s="383"/>
      <c r="Q20" s="3">
        <f t="shared" ca="1" si="0"/>
        <v>125</v>
      </c>
      <c r="R20" s="84">
        <f t="shared" si="1"/>
        <v>0</v>
      </c>
    </row>
    <row r="21" spans="2:20" ht="31" customHeight="1">
      <c r="B21" s="24" t="s">
        <v>6</v>
      </c>
      <c r="C21" s="387"/>
      <c r="D21" s="149"/>
      <c r="E21" s="19" t="s">
        <v>15</v>
      </c>
      <c r="F21" s="155"/>
      <c r="G21" s="379"/>
      <c r="H21" s="380"/>
      <c r="I21" s="323"/>
      <c r="J21" s="329"/>
      <c r="K21" s="160"/>
      <c r="L21" s="323"/>
      <c r="M21" s="157"/>
      <c r="N21" s="158"/>
      <c r="O21" s="159"/>
      <c r="P21" s="383"/>
      <c r="Q21" s="3">
        <f t="shared" ca="1" si="0"/>
        <v>125</v>
      </c>
      <c r="R21" s="84">
        <f t="shared" si="1"/>
        <v>0</v>
      </c>
    </row>
    <row r="22" spans="2:20" ht="31" customHeight="1">
      <c r="B22" s="24" t="s">
        <v>9</v>
      </c>
      <c r="C22" s="387"/>
      <c r="D22" s="149"/>
      <c r="E22" s="19" t="s">
        <v>15</v>
      </c>
      <c r="F22" s="155"/>
      <c r="G22" s="379"/>
      <c r="H22" s="380"/>
      <c r="I22" s="323"/>
      <c r="J22" s="329"/>
      <c r="K22" s="160"/>
      <c r="L22" s="323"/>
      <c r="M22" s="157"/>
      <c r="N22" s="158"/>
      <c r="O22" s="159"/>
      <c r="P22" s="383"/>
      <c r="Q22" s="3">
        <f t="shared" ca="1" si="0"/>
        <v>125</v>
      </c>
      <c r="R22" s="84">
        <f t="shared" si="1"/>
        <v>0</v>
      </c>
    </row>
    <row r="23" spans="2:20" ht="31" customHeight="1" thickBot="1">
      <c r="B23" s="26" t="s">
        <v>10</v>
      </c>
      <c r="C23" s="388"/>
      <c r="D23" s="150"/>
      <c r="E23" s="29" t="s">
        <v>15</v>
      </c>
      <c r="F23" s="162"/>
      <c r="G23" s="381"/>
      <c r="H23" s="382"/>
      <c r="I23" s="325"/>
      <c r="J23" s="330"/>
      <c r="K23" s="163"/>
      <c r="L23" s="325"/>
      <c r="M23" s="321"/>
      <c r="N23" s="164"/>
      <c r="O23" s="165"/>
      <c r="P23" s="383"/>
      <c r="Q23" s="3">
        <f t="shared" ca="1" si="0"/>
        <v>125</v>
      </c>
      <c r="R23" s="84">
        <f t="shared" si="1"/>
        <v>0</v>
      </c>
    </row>
    <row r="24" spans="2:20" ht="30" customHeight="1" thickBot="1">
      <c r="B24" s="41"/>
      <c r="C24" s="42"/>
      <c r="D24" s="43"/>
      <c r="E24" s="44"/>
      <c r="F24" s="45"/>
      <c r="G24" s="213"/>
      <c r="H24" s="83"/>
      <c r="I24" s="326"/>
      <c r="J24" s="331"/>
      <c r="K24" s="46"/>
      <c r="L24" s="326"/>
      <c r="M24" s="322"/>
      <c r="N24" s="47"/>
      <c r="O24" s="48"/>
      <c r="Q24" s="3">
        <f t="shared" ca="1" si="0"/>
        <v>125</v>
      </c>
      <c r="R24" s="84">
        <f t="shared" si="1"/>
        <v>0</v>
      </c>
    </row>
    <row r="25" spans="2:20" ht="2" customHeight="1" thickTop="1">
      <c r="B25" s="49"/>
      <c r="E25" s="50"/>
      <c r="F25" s="51"/>
      <c r="G25" s="51"/>
      <c r="H25" s="51"/>
      <c r="I25" s="52"/>
      <c r="J25" s="52"/>
      <c r="K25" s="126"/>
      <c r="L25" s="126"/>
      <c r="M25" s="126"/>
      <c r="N25" s="126"/>
    </row>
    <row r="26" spans="2:20" ht="20" customHeight="1" thickBot="1">
      <c r="B26" s="216" t="s">
        <v>187</v>
      </c>
      <c r="E26" s="50"/>
      <c r="F26" s="51"/>
      <c r="G26" s="51"/>
      <c r="H26" s="51"/>
      <c r="I26" s="52"/>
      <c r="J26" s="52"/>
      <c r="K26" s="126"/>
      <c r="L26" s="126"/>
      <c r="M26" s="126"/>
      <c r="N26" s="172" t="s">
        <v>200</v>
      </c>
    </row>
    <row r="27" spans="2:20" ht="28" customHeight="1" thickBot="1">
      <c r="B27" s="49"/>
      <c r="C27" s="58">
        <f>COUNTA(C14:C23)</f>
        <v>0</v>
      </c>
      <c r="D27" s="59" t="s">
        <v>32</v>
      </c>
      <c r="E27" s="462">
        <f>IF($B$4="新規",2000,0)+6000+COUNTA(C19:C23)*500+$T$29*500</f>
        <v>6000</v>
      </c>
      <c r="F27" s="463"/>
      <c r="G27" s="464"/>
      <c r="H27" s="229"/>
      <c r="I27" s="52"/>
      <c r="J27" s="52"/>
      <c r="K27" s="126"/>
      <c r="L27" s="126"/>
      <c r="M27" s="143"/>
      <c r="N27" s="126"/>
    </row>
    <row r="28" spans="2:20" ht="20" customHeight="1" thickTop="1">
      <c r="B28" s="216" t="s">
        <v>201</v>
      </c>
      <c r="C28" s="216"/>
      <c r="D28" s="216"/>
      <c r="E28" s="216"/>
      <c r="F28" s="216"/>
      <c r="G28" s="216"/>
      <c r="H28" s="216"/>
      <c r="I28" s="216"/>
      <c r="J28" s="216"/>
      <c r="K28" s="216"/>
      <c r="L28" s="216"/>
      <c r="M28" s="217"/>
      <c r="N28" s="216"/>
      <c r="O28" s="216"/>
      <c r="Q28" s="271" t="s">
        <v>17</v>
      </c>
      <c r="R28" s="279">
        <f>COUNTIF($N$14:$N$23,Q28)</f>
        <v>0</v>
      </c>
      <c r="S28" s="277" t="s">
        <v>18</v>
      </c>
      <c r="T28" s="272">
        <f>COUNTIF($N$14:$N$23,S28)</f>
        <v>0</v>
      </c>
    </row>
    <row r="29" spans="2:20" ht="20" customHeight="1" thickBot="1">
      <c r="B29" s="210" t="s">
        <v>155</v>
      </c>
      <c r="C29" s="210"/>
      <c r="D29" s="210"/>
      <c r="E29" s="210"/>
      <c r="F29" s="210"/>
      <c r="G29" s="210"/>
      <c r="H29" s="210"/>
      <c r="I29" s="210"/>
      <c r="J29" s="210"/>
      <c r="K29" s="210"/>
      <c r="L29" s="210"/>
      <c r="M29" s="270"/>
      <c r="N29" s="210"/>
      <c r="O29" s="210"/>
      <c r="Q29" s="273" t="s">
        <v>16</v>
      </c>
      <c r="R29" s="280">
        <f t="shared" ref="R29:R30" si="2">COUNTIF($N$14:$N$23,Q29)</f>
        <v>0</v>
      </c>
      <c r="S29" s="278" t="s">
        <v>161</v>
      </c>
      <c r="T29" s="274">
        <f>COUNTIF($N$14:$N$23,S29)</f>
        <v>0</v>
      </c>
    </row>
    <row r="30" spans="2:20" ht="20" customHeight="1" thickTop="1" thickBot="1">
      <c r="B30" s="209" t="s">
        <v>279</v>
      </c>
      <c r="C30" s="209"/>
      <c r="D30" s="209"/>
      <c r="E30" s="209"/>
      <c r="F30" s="209"/>
      <c r="G30" s="209"/>
      <c r="H30" s="209"/>
      <c r="I30" s="209"/>
      <c r="J30" s="209"/>
      <c r="K30" s="209"/>
      <c r="L30" s="209"/>
      <c r="M30" s="209"/>
      <c r="N30" s="209"/>
      <c r="O30" s="209"/>
      <c r="Q30" s="275" t="s">
        <v>186</v>
      </c>
      <c r="R30" s="276">
        <f t="shared" si="2"/>
        <v>0</v>
      </c>
      <c r="S30" s="281" t="s">
        <v>141</v>
      </c>
      <c r="T30" s="282">
        <f>R28+R29+R30+T28+T29</f>
        <v>0</v>
      </c>
    </row>
    <row r="31" spans="2:20" ht="20" customHeight="1" thickTop="1">
      <c r="B31" s="486" t="s">
        <v>278</v>
      </c>
      <c r="C31" s="486"/>
      <c r="D31" s="486"/>
      <c r="E31" s="486"/>
      <c r="F31" s="486"/>
      <c r="G31" s="486"/>
      <c r="H31" s="486"/>
      <c r="I31" s="486"/>
      <c r="J31" s="486"/>
      <c r="K31" s="486"/>
      <c r="L31" s="486"/>
      <c r="M31" s="486"/>
      <c r="N31" s="486"/>
      <c r="O31" s="486"/>
    </row>
    <row r="32" spans="2:20">
      <c r="O32" s="143" t="s">
        <v>318</v>
      </c>
    </row>
    <row r="33" spans="2:43" ht="18" thickBot="1">
      <c r="B33" s="485"/>
      <c r="C33" s="485"/>
      <c r="D33" s="485"/>
      <c r="E33" s="485"/>
      <c r="F33" s="485"/>
      <c r="G33" s="485"/>
      <c r="H33" s="485"/>
      <c r="I33" s="485"/>
      <c r="J33" s="485"/>
      <c r="K33" s="485"/>
      <c r="L33" s="485"/>
      <c r="M33" s="485"/>
      <c r="N33" s="485"/>
      <c r="O33" s="485"/>
      <c r="T33" s="483"/>
      <c r="U33" s="483"/>
      <c r="V33" s="483"/>
      <c r="Y33" s="483"/>
      <c r="Z33" s="483"/>
      <c r="AA33" s="483"/>
      <c r="AD33" s="483"/>
      <c r="AE33" s="483"/>
      <c r="AF33" s="483"/>
      <c r="AI33" s="483"/>
      <c r="AJ33" s="483"/>
      <c r="AK33" s="483"/>
      <c r="AL33" s="483"/>
      <c r="AM33" s="483"/>
      <c r="AN33" s="483"/>
      <c r="AO33" s="483"/>
      <c r="AP33" s="483"/>
      <c r="AQ33" s="483"/>
    </row>
    <row r="34" spans="2:43" ht="49" thickTop="1" thickBot="1">
      <c r="S34" s="60" t="s">
        <v>22</v>
      </c>
      <c r="T34" s="480">
        <f>IF(N4="","/",N4)</f>
        <v>0</v>
      </c>
      <c r="U34" s="481"/>
      <c r="V34" s="482"/>
      <c r="W34" s="3"/>
      <c r="X34" s="60" t="s">
        <v>23</v>
      </c>
      <c r="Y34" s="480" t="str">
        <f>IF(Y33="","/",Y33)</f>
        <v>/</v>
      </c>
      <c r="Z34" s="481"/>
      <c r="AA34" s="482"/>
      <c r="AB34" s="3"/>
      <c r="AC34" s="60" t="s">
        <v>20</v>
      </c>
      <c r="AD34" s="480" t="str">
        <f>IF(AD33="","/",AD33)</f>
        <v>/</v>
      </c>
      <c r="AE34" s="481"/>
      <c r="AF34" s="482"/>
      <c r="AG34" s="3"/>
      <c r="AH34" s="61" t="s">
        <v>24</v>
      </c>
      <c r="AI34" s="480" t="str">
        <f>IF(AI33="","/",AI33)</f>
        <v>/</v>
      </c>
      <c r="AJ34" s="481"/>
      <c r="AK34" s="484"/>
      <c r="AL34" s="480" t="str">
        <f>IF(AL33="","/",AL33)</f>
        <v>/</v>
      </c>
      <c r="AM34" s="481"/>
      <c r="AN34" s="484"/>
      <c r="AO34" s="480" t="str">
        <f>IF(AO33="","/",AO33)</f>
        <v>/</v>
      </c>
      <c r="AP34" s="481"/>
      <c r="AQ34" s="482"/>
    </row>
    <row r="35" spans="2:43" ht="23" thickTop="1">
      <c r="C35" s="53" t="s">
        <v>29</v>
      </c>
      <c r="D35" s="53" t="s">
        <v>31</v>
      </c>
    </row>
    <row r="36" spans="2:43" ht="22.5">
      <c r="C36" s="53" t="s">
        <v>30</v>
      </c>
      <c r="D36" s="53" t="s">
        <v>18</v>
      </c>
      <c r="N36" s="54" t="s">
        <v>17</v>
      </c>
      <c r="O36" s="55" t="s">
        <v>21</v>
      </c>
    </row>
    <row r="37" spans="2:43" ht="22.5">
      <c r="C37" s="53" t="s">
        <v>82</v>
      </c>
      <c r="D37" s="53"/>
      <c r="N37" s="54" t="s">
        <v>16</v>
      </c>
      <c r="O37" s="55"/>
    </row>
    <row r="38" spans="2:43" ht="22.5">
      <c r="C38" s="53" t="s">
        <v>31</v>
      </c>
      <c r="N38" s="54" t="s">
        <v>18</v>
      </c>
      <c r="O38" s="55"/>
    </row>
    <row r="39" spans="2:43" ht="22.5">
      <c r="C39" s="53" t="s">
        <v>18</v>
      </c>
      <c r="N39" s="3" t="s">
        <v>161</v>
      </c>
      <c r="O39" s="55"/>
    </row>
    <row r="40" spans="2:43">
      <c r="C40" s="3" t="s">
        <v>104</v>
      </c>
    </row>
    <row r="41" spans="2:43" ht="22.5">
      <c r="C41" s="169" t="s">
        <v>81</v>
      </c>
    </row>
    <row r="42" spans="2:43" s="3" customFormat="1" ht="21.65" customHeight="1">
      <c r="C42" s="170"/>
      <c r="D42" s="2"/>
      <c r="E42" s="2"/>
      <c r="F42" s="2"/>
      <c r="G42" s="2"/>
      <c r="H42" s="2"/>
      <c r="I42" s="2"/>
      <c r="J42" s="2"/>
      <c r="K42" s="2"/>
    </row>
    <row r="43" spans="2:43">
      <c r="C43" s="171"/>
    </row>
    <row r="44" spans="2:43">
      <c r="C44" s="171"/>
    </row>
    <row r="45" spans="2:43">
      <c r="C45" s="171"/>
    </row>
  </sheetData>
  <mergeCells count="47">
    <mergeCell ref="AI33:AK33"/>
    <mergeCell ref="AL33:AN33"/>
    <mergeCell ref="AO33:AQ33"/>
    <mergeCell ref="T34:V34"/>
    <mergeCell ref="Y34:AA34"/>
    <mergeCell ref="AD34:AF34"/>
    <mergeCell ref="AI34:AK34"/>
    <mergeCell ref="AL34:AN34"/>
    <mergeCell ref="AO34:AQ34"/>
    <mergeCell ref="AD33:AF33"/>
    <mergeCell ref="E27:G27"/>
    <mergeCell ref="B31:O31"/>
    <mergeCell ref="B33:O33"/>
    <mergeCell ref="T33:V33"/>
    <mergeCell ref="Y33:AA33"/>
    <mergeCell ref="K12:M12"/>
    <mergeCell ref="N12:N13"/>
    <mergeCell ref="O12:O13"/>
    <mergeCell ref="E13:H13"/>
    <mergeCell ref="I13:J13"/>
    <mergeCell ref="L13:M13"/>
    <mergeCell ref="G10:H10"/>
    <mergeCell ref="B12:B13"/>
    <mergeCell ref="C12:C13"/>
    <mergeCell ref="D12:D13"/>
    <mergeCell ref="E12:J12"/>
    <mergeCell ref="K6:O6"/>
    <mergeCell ref="E7:H7"/>
    <mergeCell ref="K7:O7"/>
    <mergeCell ref="B8:B10"/>
    <mergeCell ref="D8:H8"/>
    <mergeCell ref="I8:I11"/>
    <mergeCell ref="M8:O8"/>
    <mergeCell ref="D9:H9"/>
    <mergeCell ref="J9:K9"/>
    <mergeCell ref="M9:O9"/>
    <mergeCell ref="B5:C7"/>
    <mergeCell ref="D5:G6"/>
    <mergeCell ref="H5:H6"/>
    <mergeCell ref="I5:I7"/>
    <mergeCell ref="M5:O5"/>
    <mergeCell ref="D10:F10"/>
    <mergeCell ref="B3:C3"/>
    <mergeCell ref="D3:K4"/>
    <mergeCell ref="L3:O3"/>
    <mergeCell ref="B4:C4"/>
    <mergeCell ref="N4:O4"/>
  </mergeCells>
  <phoneticPr fontId="1"/>
  <conditionalFormatting sqref="A4">
    <cfRule type="expression" dxfId="15" priority="4">
      <formula>$B$4=""</formula>
    </cfRule>
  </conditionalFormatting>
  <conditionalFormatting sqref="B4:C4">
    <cfRule type="cellIs" dxfId="14" priority="1" operator="equal">
      <formula>"選択して下さい"</formula>
    </cfRule>
  </conditionalFormatting>
  <conditionalFormatting sqref="E27 H27">
    <cfRule type="expression" dxfId="13" priority="3">
      <formula>$C$27=0</formula>
    </cfRule>
  </conditionalFormatting>
  <conditionalFormatting sqref="Q14:R24">
    <cfRule type="expression" dxfId="12" priority="5">
      <formula>$D14=""</formula>
    </cfRule>
  </conditionalFormatting>
  <dataValidations count="3">
    <dataValidation type="list" allowBlank="1" showInputMessage="1" showErrorMessage="1" sqref="H5:H6" xr:uid="{B134C170-4FBE-440E-B59F-AF7C97314BA3}">
      <formula1>"(A),(B),(C),(D),(E),(F)"</formula1>
    </dataValidation>
    <dataValidation type="list" allowBlank="1" showInputMessage="1" showErrorMessage="1" sqref="O14:O24" xr:uid="{5F990234-8E29-4F6C-AE88-E6B2FA57A780}">
      <formula1>"公認"</formula1>
    </dataValidation>
    <dataValidation type="list" allowBlank="1" showInputMessage="1" showErrorMessage="1" sqref="N14:N24" xr:uid="{AF6C120D-E9D9-45E2-A150-7D2BC2009910}">
      <formula1>"在住,在勤,在学,継続,区外"</formula1>
    </dataValidation>
  </dataValidations>
  <printOptions horizontalCentered="1"/>
  <pageMargins left="0.19685039370078741" right="0.19685039370078741" top="0.39370078740157483" bottom="0" header="0" footer="0.19685039370078741"/>
  <pageSetup paperSize="9" scale="78" orientation="landscape"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87B1B-CFE1-4BA7-BF85-4CBD00C6CD90}">
  <sheetPr>
    <pageSetUpPr fitToPage="1"/>
  </sheetPr>
  <dimension ref="A1:AQ45"/>
  <sheetViews>
    <sheetView showZeros="0" view="pageBreakPreview" topLeftCell="D19" zoomScale="70" zoomScaleNormal="100" zoomScaleSheetLayoutView="70" workbookViewId="0">
      <selection activeCell="O32" sqref="O32"/>
    </sheetView>
  </sheetViews>
  <sheetFormatPr defaultColWidth="9" defaultRowHeight="17.5"/>
  <cols>
    <col min="1" max="1" width="23" style="7" customWidth="1"/>
    <col min="2" max="2" width="4.81640625" style="7" customWidth="1"/>
    <col min="3" max="3" width="20.81640625" style="7" customWidth="1"/>
    <col min="4" max="4" width="16.81640625" style="7" customWidth="1"/>
    <col min="5" max="5" width="2.81640625" style="5" customWidth="1"/>
    <col min="6" max="6" width="9.81640625" style="7" customWidth="1"/>
    <col min="7" max="7" width="18.81640625" style="7" customWidth="1"/>
    <col min="8" max="8" width="20.6328125" style="7" customWidth="1"/>
    <col min="9" max="9" width="4.81640625" style="7" customWidth="1"/>
    <col min="10" max="10" width="12.81640625" style="7" customWidth="1"/>
    <col min="11" max="11" width="36.81640625" style="7" customWidth="1"/>
    <col min="12" max="12" width="6.81640625" style="7" customWidth="1"/>
    <col min="13" max="13" width="10.81640625" style="7" customWidth="1"/>
    <col min="14" max="14" width="6.81640625" style="3" customWidth="1"/>
    <col min="15" max="15" width="6.81640625" style="7" customWidth="1"/>
    <col min="16" max="16" width="10.453125" style="7" customWidth="1"/>
    <col min="17" max="17" width="12.6328125" style="3" customWidth="1"/>
    <col min="18" max="18" width="7.6328125" style="3" customWidth="1"/>
    <col min="19" max="25" width="7.6328125" style="7" customWidth="1"/>
    <col min="26" max="26" width="3.6328125" style="7" bestFit="1" customWidth="1"/>
    <col min="27" max="27" width="4.6328125" style="7" customWidth="1"/>
    <col min="28" max="28" width="2.6328125" style="7" customWidth="1"/>
    <col min="29" max="29" width="7.54296875" style="7" bestFit="1" customWidth="1"/>
    <col min="30" max="30" width="4.6328125" style="7" customWidth="1"/>
    <col min="31" max="31" width="3.6328125" style="7" bestFit="1" customWidth="1"/>
    <col min="32" max="32" width="4.6328125" style="7" customWidth="1"/>
    <col min="33" max="33" width="2.6328125" style="7" customWidth="1"/>
    <col min="34" max="34" width="9.6328125" style="7" bestFit="1" customWidth="1"/>
    <col min="35" max="35" width="4.6328125" style="7" customWidth="1"/>
    <col min="36" max="36" width="3.6328125" style="7" bestFit="1" customWidth="1"/>
    <col min="37" max="38" width="4.6328125" style="7" customWidth="1"/>
    <col min="39" max="39" width="3.6328125" style="7" bestFit="1" customWidth="1"/>
    <col min="40" max="41" width="4.6328125" style="7" customWidth="1"/>
    <col min="42" max="42" width="3.6328125" style="7" bestFit="1" customWidth="1"/>
    <col min="43" max="43" width="4.6328125" style="7" customWidth="1"/>
    <col min="44" max="16384" width="9" style="7"/>
  </cols>
  <sheetData>
    <row r="1" spans="1:19" s="3" customFormat="1" ht="40" customHeight="1">
      <c r="B1" s="384" t="s">
        <v>309</v>
      </c>
      <c r="C1" s="384"/>
      <c r="D1" s="384"/>
      <c r="E1" s="385"/>
      <c r="F1" s="384"/>
      <c r="G1" s="384"/>
      <c r="H1" s="384"/>
      <c r="I1" s="384"/>
      <c r="J1" s="384"/>
      <c r="K1" s="384"/>
      <c r="L1" s="384"/>
      <c r="M1" s="384"/>
      <c r="N1" s="384"/>
      <c r="O1" s="384"/>
    </row>
    <row r="2" spans="1:19" ht="8" customHeight="1"/>
    <row r="3" spans="1:19" ht="30" customHeight="1">
      <c r="A3" s="90"/>
      <c r="B3" s="490" t="s">
        <v>317</v>
      </c>
      <c r="C3" s="490"/>
      <c r="D3" s="491" t="s">
        <v>307</v>
      </c>
      <c r="E3" s="491"/>
      <c r="F3" s="491"/>
      <c r="G3" s="491"/>
      <c r="H3" s="491"/>
      <c r="I3" s="491"/>
      <c r="J3" s="491"/>
      <c r="K3" s="491"/>
      <c r="L3" s="492" t="s">
        <v>60</v>
      </c>
      <c r="M3" s="492"/>
      <c r="N3" s="492"/>
      <c r="O3" s="492"/>
    </row>
    <row r="4" spans="1:19" ht="26" customHeight="1" thickBot="1">
      <c r="A4" s="90"/>
      <c r="B4" s="490" t="s">
        <v>316</v>
      </c>
      <c r="C4" s="490"/>
      <c r="D4" s="491"/>
      <c r="E4" s="491"/>
      <c r="F4" s="491"/>
      <c r="G4" s="491"/>
      <c r="H4" s="491"/>
      <c r="I4" s="491"/>
      <c r="J4" s="491"/>
      <c r="K4" s="491"/>
      <c r="M4" s="6" t="s">
        <v>33</v>
      </c>
      <c r="N4" s="493">
        <f>【別紙①】登録連絡書!F13</f>
        <v>0</v>
      </c>
      <c r="O4" s="493"/>
    </row>
    <row r="5" spans="1:19" ht="24" customHeight="1" thickTop="1">
      <c r="A5" s="125"/>
      <c r="B5" s="511" t="s">
        <v>83</v>
      </c>
      <c r="C5" s="512"/>
      <c r="D5" s="515">
        <f>【別紙①】登録連絡書!F15</f>
        <v>0</v>
      </c>
      <c r="E5" s="516"/>
      <c r="F5" s="516"/>
      <c r="G5" s="516"/>
      <c r="H5" s="539"/>
      <c r="I5" s="528" t="s">
        <v>57</v>
      </c>
      <c r="J5" s="93" t="s">
        <v>13</v>
      </c>
      <c r="K5" s="112">
        <f>【別紙①】登録連絡書!$F$20</f>
        <v>0</v>
      </c>
      <c r="L5" s="91" t="s">
        <v>86</v>
      </c>
      <c r="M5" s="465">
        <f>【別紙①】登録連絡書!$F$21</f>
        <v>0</v>
      </c>
      <c r="N5" s="466"/>
      <c r="O5" s="467"/>
    </row>
    <row r="6" spans="1:19" ht="24" customHeight="1">
      <c r="A6" s="125"/>
      <c r="B6" s="513"/>
      <c r="C6" s="514"/>
      <c r="D6" s="517"/>
      <c r="E6" s="518"/>
      <c r="F6" s="518"/>
      <c r="G6" s="518"/>
      <c r="H6" s="540"/>
      <c r="I6" s="529"/>
      <c r="J6" s="94" t="s">
        <v>66</v>
      </c>
      <c r="K6" s="459">
        <f>【別紙①】登録連絡書!$F$23</f>
        <v>0</v>
      </c>
      <c r="L6" s="460"/>
      <c r="M6" s="460"/>
      <c r="N6" s="460"/>
      <c r="O6" s="461"/>
    </row>
    <row r="7" spans="1:19" ht="24" customHeight="1" thickBot="1">
      <c r="A7" s="125"/>
      <c r="B7" s="513"/>
      <c r="C7" s="514"/>
      <c r="D7" s="226" t="s">
        <v>153</v>
      </c>
      <c r="E7" s="474"/>
      <c r="F7" s="475"/>
      <c r="G7" s="475"/>
      <c r="H7" s="476"/>
      <c r="I7" s="530"/>
      <c r="J7" s="95" t="s">
        <v>85</v>
      </c>
      <c r="K7" s="494" t="str">
        <f>【別紙①】登録連絡書!$F$22</f>
        <v>〒</v>
      </c>
      <c r="L7" s="495"/>
      <c r="M7" s="495"/>
      <c r="N7" s="495"/>
      <c r="O7" s="496"/>
    </row>
    <row r="8" spans="1:19" ht="24" customHeight="1">
      <c r="A8" s="125"/>
      <c r="B8" s="536" t="s">
        <v>128</v>
      </c>
      <c r="C8" s="127" t="s">
        <v>65</v>
      </c>
      <c r="D8" s="533">
        <f>【別紙①】登録連絡書!$F$16</f>
        <v>0</v>
      </c>
      <c r="E8" s="534"/>
      <c r="F8" s="534"/>
      <c r="G8" s="534"/>
      <c r="H8" s="535"/>
      <c r="I8" s="497" t="s">
        <v>73</v>
      </c>
      <c r="J8" s="96" t="s">
        <v>13</v>
      </c>
      <c r="K8" s="113">
        <f>【別紙①】登録連絡書!$F$24</f>
        <v>0</v>
      </c>
      <c r="L8" s="92" t="s">
        <v>86</v>
      </c>
      <c r="M8" s="468">
        <f>【別紙①】登録連絡書!$F$25</f>
        <v>0</v>
      </c>
      <c r="N8" s="469"/>
      <c r="O8" s="470"/>
      <c r="R8" s="167" t="s">
        <v>199</v>
      </c>
    </row>
    <row r="9" spans="1:19" ht="24" customHeight="1">
      <c r="A9" s="125"/>
      <c r="B9" s="537"/>
      <c r="C9" s="225" t="s">
        <v>85</v>
      </c>
      <c r="D9" s="508" t="str">
        <f>【別紙①】登録連絡書!F18</f>
        <v>〒</v>
      </c>
      <c r="E9" s="509"/>
      <c r="F9" s="509"/>
      <c r="G9" s="509"/>
      <c r="H9" s="510"/>
      <c r="I9" s="498"/>
      <c r="J9" s="506" t="s">
        <v>157</v>
      </c>
      <c r="K9" s="507"/>
      <c r="L9" s="65" t="s">
        <v>87</v>
      </c>
      <c r="M9" s="471">
        <f>【別紙①】登録連絡書!$F$26</f>
        <v>0</v>
      </c>
      <c r="N9" s="472"/>
      <c r="O9" s="473"/>
      <c r="R9" s="167" t="s">
        <v>103</v>
      </c>
    </row>
    <row r="10" spans="1:19" ht="24" customHeight="1" thickBot="1">
      <c r="A10" s="125"/>
      <c r="B10" s="538"/>
      <c r="C10" s="214" t="s">
        <v>308</v>
      </c>
      <c r="D10" s="541">
        <f>【別紙①】登録連絡書!$F$17</f>
        <v>0</v>
      </c>
      <c r="E10" s="542"/>
      <c r="F10" s="542"/>
      <c r="G10" s="543">
        <f>【別紙①】登録連絡書!$F$19</f>
        <v>0</v>
      </c>
      <c r="H10" s="544"/>
      <c r="I10" s="498"/>
      <c r="J10" s="99" t="s">
        <v>156</v>
      </c>
      <c r="K10" s="314">
        <f>【別紙①】登録連絡書!$F$27</f>
        <v>0</v>
      </c>
      <c r="L10" s="315"/>
      <c r="M10" s="315"/>
      <c r="N10" s="315"/>
      <c r="O10" s="316"/>
    </row>
    <row r="11" spans="1:19" ht="24" customHeight="1" thickBot="1">
      <c r="A11" s="125"/>
      <c r="B11" s="228" t="s">
        <v>121</v>
      </c>
      <c r="C11" s="227"/>
      <c r="D11" s="208"/>
      <c r="E11" s="208"/>
      <c r="F11" s="208"/>
      <c r="G11" s="208"/>
      <c r="H11" s="215" t="s">
        <v>133</v>
      </c>
      <c r="I11" s="499"/>
      <c r="J11" s="97" t="s">
        <v>240</v>
      </c>
      <c r="K11" s="317">
        <f>【別紙①】登録連絡書!$F$28</f>
        <v>0</v>
      </c>
      <c r="L11" s="318"/>
      <c r="M11" s="318"/>
      <c r="N11" s="318"/>
      <c r="O11" s="319"/>
      <c r="P11" s="8"/>
    </row>
    <row r="12" spans="1:19" ht="20" customHeight="1" thickTop="1">
      <c r="A12" s="125"/>
      <c r="B12" s="519" t="s">
        <v>25</v>
      </c>
      <c r="C12" s="521" t="s">
        <v>13</v>
      </c>
      <c r="D12" s="523" t="s">
        <v>14</v>
      </c>
      <c r="E12" s="525" t="s">
        <v>72</v>
      </c>
      <c r="F12" s="526"/>
      <c r="G12" s="526"/>
      <c r="H12" s="526"/>
      <c r="I12" s="526"/>
      <c r="J12" s="527"/>
      <c r="K12" s="487" t="s">
        <v>59</v>
      </c>
      <c r="L12" s="488"/>
      <c r="M12" s="489"/>
      <c r="N12" s="500" t="s">
        <v>26</v>
      </c>
      <c r="O12" s="502" t="s">
        <v>19</v>
      </c>
      <c r="P12" s="87" t="s">
        <v>52</v>
      </c>
      <c r="Q12" s="88"/>
      <c r="R12" s="88"/>
      <c r="S12" s="89"/>
    </row>
    <row r="13" spans="1:19" ht="20" customHeight="1" thickBot="1">
      <c r="A13" s="125"/>
      <c r="B13" s="520"/>
      <c r="C13" s="522"/>
      <c r="D13" s="524"/>
      <c r="E13" s="477" t="s">
        <v>27</v>
      </c>
      <c r="F13" s="478"/>
      <c r="G13" s="478"/>
      <c r="H13" s="479"/>
      <c r="I13" s="531" t="s">
        <v>0</v>
      </c>
      <c r="J13" s="532"/>
      <c r="K13" s="310" t="s">
        <v>49</v>
      </c>
      <c r="L13" s="504" t="s">
        <v>0</v>
      </c>
      <c r="M13" s="505"/>
      <c r="N13" s="501"/>
      <c r="O13" s="503"/>
      <c r="P13" s="85" t="s">
        <v>51</v>
      </c>
      <c r="Q13" s="86" t="s">
        <v>11</v>
      </c>
      <c r="R13" s="86" t="s">
        <v>12</v>
      </c>
    </row>
    <row r="14" spans="1:19" ht="31" customHeight="1">
      <c r="B14" s="9" t="s">
        <v>7</v>
      </c>
      <c r="C14" s="386"/>
      <c r="D14" s="148"/>
      <c r="E14" s="11" t="s">
        <v>15</v>
      </c>
      <c r="F14" s="151"/>
      <c r="G14" s="377"/>
      <c r="H14" s="378"/>
      <c r="I14" s="327"/>
      <c r="J14" s="328"/>
      <c r="K14" s="152"/>
      <c r="L14" s="324"/>
      <c r="M14" s="320"/>
      <c r="N14" s="153"/>
      <c r="O14" s="154"/>
      <c r="P14" s="383"/>
      <c r="Q14" s="3">
        <f t="shared" ref="Q14:Q24" ca="1" si="0">DATEDIF(R14,TODAY(),"Y")</f>
        <v>125</v>
      </c>
      <c r="R14" s="84">
        <f t="shared" ref="R14:R24" si="1">D14</f>
        <v>0</v>
      </c>
    </row>
    <row r="15" spans="1:19" ht="31" customHeight="1">
      <c r="B15" s="16" t="s">
        <v>1</v>
      </c>
      <c r="C15" s="387"/>
      <c r="D15" s="149"/>
      <c r="E15" s="19" t="s">
        <v>15</v>
      </c>
      <c r="F15" s="155"/>
      <c r="G15" s="379"/>
      <c r="H15" s="380"/>
      <c r="I15" s="323"/>
      <c r="J15" s="329"/>
      <c r="K15" s="156"/>
      <c r="L15" s="323"/>
      <c r="M15" s="157"/>
      <c r="N15" s="158"/>
      <c r="O15" s="159"/>
      <c r="P15" s="383"/>
      <c r="Q15" s="3">
        <f t="shared" ca="1" si="0"/>
        <v>125</v>
      </c>
      <c r="R15" s="84">
        <f t="shared" si="1"/>
        <v>0</v>
      </c>
    </row>
    <row r="16" spans="1:19" ht="31" customHeight="1">
      <c r="B16" s="24" t="s">
        <v>8</v>
      </c>
      <c r="C16" s="387"/>
      <c r="D16" s="149"/>
      <c r="E16" s="19" t="s">
        <v>15</v>
      </c>
      <c r="F16" s="155"/>
      <c r="G16" s="379"/>
      <c r="H16" s="380"/>
      <c r="I16" s="323"/>
      <c r="J16" s="329"/>
      <c r="K16" s="160"/>
      <c r="L16" s="323"/>
      <c r="M16" s="157"/>
      <c r="N16" s="158"/>
      <c r="O16" s="159"/>
      <c r="P16" s="383"/>
      <c r="Q16" s="3">
        <f t="shared" ca="1" si="0"/>
        <v>125</v>
      </c>
      <c r="R16" s="84">
        <f t="shared" si="1"/>
        <v>0</v>
      </c>
    </row>
    <row r="17" spans="2:20" ht="31" customHeight="1">
      <c r="B17" s="24" t="s">
        <v>2</v>
      </c>
      <c r="C17" s="387"/>
      <c r="D17" s="149"/>
      <c r="E17" s="19" t="s">
        <v>15</v>
      </c>
      <c r="F17" s="155"/>
      <c r="G17" s="379"/>
      <c r="H17" s="380"/>
      <c r="I17" s="323"/>
      <c r="J17" s="329"/>
      <c r="K17" s="160"/>
      <c r="L17" s="323"/>
      <c r="M17" s="157"/>
      <c r="N17" s="158"/>
      <c r="O17" s="161"/>
      <c r="P17" s="383"/>
      <c r="Q17" s="3">
        <f t="shared" ca="1" si="0"/>
        <v>125</v>
      </c>
      <c r="R17" s="84">
        <f t="shared" si="1"/>
        <v>0</v>
      </c>
    </row>
    <row r="18" spans="2:20" ht="31" customHeight="1">
      <c r="B18" s="24" t="s">
        <v>3</v>
      </c>
      <c r="C18" s="387"/>
      <c r="D18" s="149"/>
      <c r="E18" s="19" t="s">
        <v>15</v>
      </c>
      <c r="F18" s="155"/>
      <c r="G18" s="379"/>
      <c r="H18" s="380"/>
      <c r="I18" s="323"/>
      <c r="J18" s="329"/>
      <c r="K18" s="160"/>
      <c r="L18" s="323"/>
      <c r="M18" s="157"/>
      <c r="N18" s="158"/>
      <c r="O18" s="159"/>
      <c r="P18" s="383"/>
      <c r="Q18" s="3">
        <f t="shared" ca="1" si="0"/>
        <v>125</v>
      </c>
      <c r="R18" s="84">
        <f t="shared" si="1"/>
        <v>0</v>
      </c>
    </row>
    <row r="19" spans="2:20" ht="31" customHeight="1">
      <c r="B19" s="24" t="s">
        <v>4</v>
      </c>
      <c r="C19" s="387"/>
      <c r="D19" s="149"/>
      <c r="E19" s="19" t="s">
        <v>15</v>
      </c>
      <c r="F19" s="155"/>
      <c r="G19" s="379"/>
      <c r="H19" s="380"/>
      <c r="I19" s="323"/>
      <c r="J19" s="329"/>
      <c r="K19" s="160"/>
      <c r="L19" s="323"/>
      <c r="M19" s="157"/>
      <c r="N19" s="158"/>
      <c r="O19" s="159"/>
      <c r="P19" s="383"/>
      <c r="Q19" s="3">
        <f t="shared" ca="1" si="0"/>
        <v>125</v>
      </c>
      <c r="R19" s="84">
        <f t="shared" si="1"/>
        <v>0</v>
      </c>
    </row>
    <row r="20" spans="2:20" ht="31" customHeight="1">
      <c r="B20" s="24" t="s">
        <v>5</v>
      </c>
      <c r="C20" s="387"/>
      <c r="D20" s="149"/>
      <c r="E20" s="19" t="s">
        <v>15</v>
      </c>
      <c r="F20" s="155"/>
      <c r="G20" s="379"/>
      <c r="H20" s="380"/>
      <c r="I20" s="323"/>
      <c r="J20" s="329"/>
      <c r="K20" s="160"/>
      <c r="L20" s="323"/>
      <c r="M20" s="157"/>
      <c r="N20" s="158"/>
      <c r="O20" s="159"/>
      <c r="P20" s="383"/>
      <c r="Q20" s="3">
        <f t="shared" ca="1" si="0"/>
        <v>125</v>
      </c>
      <c r="R20" s="84">
        <f t="shared" si="1"/>
        <v>0</v>
      </c>
    </row>
    <row r="21" spans="2:20" ht="31" customHeight="1">
      <c r="B21" s="24" t="s">
        <v>6</v>
      </c>
      <c r="C21" s="387"/>
      <c r="D21" s="149"/>
      <c r="E21" s="19" t="s">
        <v>15</v>
      </c>
      <c r="F21" s="155"/>
      <c r="G21" s="379"/>
      <c r="H21" s="380"/>
      <c r="I21" s="323"/>
      <c r="J21" s="329"/>
      <c r="K21" s="160"/>
      <c r="L21" s="323"/>
      <c r="M21" s="157"/>
      <c r="N21" s="158"/>
      <c r="O21" s="159"/>
      <c r="P21" s="383"/>
      <c r="Q21" s="3">
        <f t="shared" ca="1" si="0"/>
        <v>125</v>
      </c>
      <c r="R21" s="84">
        <f t="shared" si="1"/>
        <v>0</v>
      </c>
    </row>
    <row r="22" spans="2:20" ht="31" customHeight="1">
      <c r="B22" s="24" t="s">
        <v>9</v>
      </c>
      <c r="C22" s="387"/>
      <c r="D22" s="149"/>
      <c r="E22" s="19" t="s">
        <v>15</v>
      </c>
      <c r="F22" s="155"/>
      <c r="G22" s="379"/>
      <c r="H22" s="380"/>
      <c r="I22" s="323"/>
      <c r="J22" s="329"/>
      <c r="K22" s="160"/>
      <c r="L22" s="323"/>
      <c r="M22" s="157"/>
      <c r="N22" s="158"/>
      <c r="O22" s="159"/>
      <c r="P22" s="383"/>
      <c r="Q22" s="3">
        <f t="shared" ca="1" si="0"/>
        <v>125</v>
      </c>
      <c r="R22" s="84">
        <f t="shared" si="1"/>
        <v>0</v>
      </c>
    </row>
    <row r="23" spans="2:20" ht="31" customHeight="1" thickBot="1">
      <c r="B23" s="26" t="s">
        <v>10</v>
      </c>
      <c r="C23" s="388"/>
      <c r="D23" s="150"/>
      <c r="E23" s="29" t="s">
        <v>15</v>
      </c>
      <c r="F23" s="162"/>
      <c r="G23" s="381"/>
      <c r="H23" s="382"/>
      <c r="I23" s="325"/>
      <c r="J23" s="330"/>
      <c r="K23" s="163"/>
      <c r="L23" s="325"/>
      <c r="M23" s="321"/>
      <c r="N23" s="164"/>
      <c r="O23" s="165"/>
      <c r="P23" s="383"/>
      <c r="Q23" s="3">
        <f t="shared" ca="1" si="0"/>
        <v>125</v>
      </c>
      <c r="R23" s="84">
        <f t="shared" si="1"/>
        <v>0</v>
      </c>
    </row>
    <row r="24" spans="2:20" ht="30" customHeight="1" thickBot="1">
      <c r="B24" s="41"/>
      <c r="C24" s="42"/>
      <c r="D24" s="43"/>
      <c r="E24" s="44"/>
      <c r="F24" s="45"/>
      <c r="G24" s="213"/>
      <c r="H24" s="83"/>
      <c r="I24" s="326"/>
      <c r="J24" s="331"/>
      <c r="K24" s="46"/>
      <c r="L24" s="326"/>
      <c r="M24" s="322"/>
      <c r="N24" s="47"/>
      <c r="O24" s="48"/>
      <c r="Q24" s="3">
        <f t="shared" ca="1" si="0"/>
        <v>125</v>
      </c>
      <c r="R24" s="84">
        <f t="shared" si="1"/>
        <v>0</v>
      </c>
    </row>
    <row r="25" spans="2:20" ht="2" customHeight="1" thickTop="1">
      <c r="B25" s="49"/>
      <c r="E25" s="50"/>
      <c r="F25" s="51"/>
      <c r="G25" s="51"/>
      <c r="H25" s="51"/>
      <c r="I25" s="52"/>
      <c r="J25" s="52"/>
      <c r="K25" s="126"/>
      <c r="L25" s="126"/>
      <c r="M25" s="126"/>
      <c r="N25" s="126"/>
    </row>
    <row r="26" spans="2:20" ht="20" customHeight="1" thickBot="1">
      <c r="B26" s="216" t="s">
        <v>187</v>
      </c>
      <c r="E26" s="50"/>
      <c r="F26" s="51"/>
      <c r="G26" s="51"/>
      <c r="H26" s="51"/>
      <c r="I26" s="52"/>
      <c r="J26" s="52"/>
      <c r="K26" s="126"/>
      <c r="L26" s="126"/>
      <c r="M26" s="126"/>
      <c r="N26" s="172" t="s">
        <v>200</v>
      </c>
    </row>
    <row r="27" spans="2:20" ht="28" customHeight="1" thickBot="1">
      <c r="B27" s="49"/>
      <c r="C27" s="58">
        <f>COUNTA(C14:C23)</f>
        <v>0</v>
      </c>
      <c r="D27" s="59" t="s">
        <v>32</v>
      </c>
      <c r="E27" s="462">
        <f>IF($B$4="新規",2000,0)+6000+COUNTA(C19:C23)*500+$T$29*500</f>
        <v>6000</v>
      </c>
      <c r="F27" s="463"/>
      <c r="G27" s="464"/>
      <c r="H27" s="229"/>
      <c r="I27" s="52"/>
      <c r="J27" s="52"/>
      <c r="K27" s="126"/>
      <c r="L27" s="126"/>
      <c r="M27" s="143"/>
      <c r="N27" s="126"/>
    </row>
    <row r="28" spans="2:20" ht="20" customHeight="1" thickTop="1">
      <c r="B28" s="216" t="s">
        <v>201</v>
      </c>
      <c r="C28" s="216"/>
      <c r="D28" s="216"/>
      <c r="E28" s="216"/>
      <c r="F28" s="216"/>
      <c r="G28" s="216"/>
      <c r="H28" s="216"/>
      <c r="I28" s="216"/>
      <c r="J28" s="216"/>
      <c r="K28" s="216"/>
      <c r="L28" s="216"/>
      <c r="M28" s="217"/>
      <c r="N28" s="216"/>
      <c r="O28" s="216"/>
      <c r="Q28" s="271" t="s">
        <v>17</v>
      </c>
      <c r="R28" s="279">
        <f>COUNTIF($N$14:$N$23,Q28)</f>
        <v>0</v>
      </c>
      <c r="S28" s="277" t="s">
        <v>18</v>
      </c>
      <c r="T28" s="272">
        <f>COUNTIF($N$14:$N$23,S28)</f>
        <v>0</v>
      </c>
    </row>
    <row r="29" spans="2:20" ht="20" customHeight="1" thickBot="1">
      <c r="B29" s="210" t="s">
        <v>155</v>
      </c>
      <c r="C29" s="210"/>
      <c r="D29" s="210"/>
      <c r="E29" s="210"/>
      <c r="F29" s="210"/>
      <c r="G29" s="210"/>
      <c r="H29" s="210"/>
      <c r="I29" s="210"/>
      <c r="J29" s="210"/>
      <c r="K29" s="210"/>
      <c r="L29" s="210"/>
      <c r="M29" s="270"/>
      <c r="N29" s="210"/>
      <c r="O29" s="210"/>
      <c r="Q29" s="273" t="s">
        <v>16</v>
      </c>
      <c r="R29" s="280">
        <f t="shared" ref="R29:R30" si="2">COUNTIF($N$14:$N$23,Q29)</f>
        <v>0</v>
      </c>
      <c r="S29" s="278" t="s">
        <v>161</v>
      </c>
      <c r="T29" s="274">
        <f>COUNTIF($N$14:$N$23,S29)</f>
        <v>0</v>
      </c>
    </row>
    <row r="30" spans="2:20" ht="20" customHeight="1" thickTop="1" thickBot="1">
      <c r="B30" s="209" t="s">
        <v>279</v>
      </c>
      <c r="C30" s="209"/>
      <c r="D30" s="209"/>
      <c r="E30" s="209"/>
      <c r="F30" s="209"/>
      <c r="G30" s="209"/>
      <c r="H30" s="209"/>
      <c r="I30" s="209"/>
      <c r="J30" s="209"/>
      <c r="K30" s="209"/>
      <c r="L30" s="209"/>
      <c r="M30" s="209"/>
      <c r="N30" s="209"/>
      <c r="O30" s="209"/>
      <c r="Q30" s="275" t="s">
        <v>186</v>
      </c>
      <c r="R30" s="276">
        <f t="shared" si="2"/>
        <v>0</v>
      </c>
      <c r="S30" s="281" t="s">
        <v>141</v>
      </c>
      <c r="T30" s="282">
        <f>R28+R29+R30+T28+T29</f>
        <v>0</v>
      </c>
    </row>
    <row r="31" spans="2:20" ht="20" customHeight="1" thickTop="1">
      <c r="B31" s="486" t="s">
        <v>278</v>
      </c>
      <c r="C31" s="486"/>
      <c r="D31" s="486"/>
      <c r="E31" s="486"/>
      <c r="F31" s="486"/>
      <c r="G31" s="486"/>
      <c r="H31" s="486"/>
      <c r="I31" s="486"/>
      <c r="J31" s="486"/>
      <c r="K31" s="486"/>
      <c r="L31" s="486"/>
      <c r="M31" s="486"/>
      <c r="N31" s="486"/>
      <c r="O31" s="486"/>
    </row>
    <row r="32" spans="2:20">
      <c r="O32" s="143" t="s">
        <v>318</v>
      </c>
    </row>
    <row r="33" spans="2:43" ht="18" thickBot="1">
      <c r="B33" s="485"/>
      <c r="C33" s="485"/>
      <c r="D33" s="485"/>
      <c r="E33" s="485"/>
      <c r="F33" s="485"/>
      <c r="G33" s="485"/>
      <c r="H33" s="485"/>
      <c r="I33" s="485"/>
      <c r="J33" s="485"/>
      <c r="K33" s="485"/>
      <c r="L33" s="485"/>
      <c r="M33" s="485"/>
      <c r="N33" s="485"/>
      <c r="O33" s="485"/>
      <c r="T33" s="483"/>
      <c r="U33" s="483"/>
      <c r="V33" s="483"/>
      <c r="Y33" s="483"/>
      <c r="Z33" s="483"/>
      <c r="AA33" s="483"/>
      <c r="AD33" s="483"/>
      <c r="AE33" s="483"/>
      <c r="AF33" s="483"/>
      <c r="AI33" s="483"/>
      <c r="AJ33" s="483"/>
      <c r="AK33" s="483"/>
      <c r="AL33" s="483"/>
      <c r="AM33" s="483"/>
      <c r="AN33" s="483"/>
      <c r="AO33" s="483"/>
      <c r="AP33" s="483"/>
      <c r="AQ33" s="483"/>
    </row>
    <row r="34" spans="2:43" ht="49" thickTop="1" thickBot="1">
      <c r="S34" s="60" t="s">
        <v>22</v>
      </c>
      <c r="T34" s="480">
        <f>IF(N4="","/",N4)</f>
        <v>0</v>
      </c>
      <c r="U34" s="481"/>
      <c r="V34" s="482"/>
      <c r="W34" s="3"/>
      <c r="X34" s="60" t="s">
        <v>23</v>
      </c>
      <c r="Y34" s="480" t="str">
        <f>IF(Y33="","/",Y33)</f>
        <v>/</v>
      </c>
      <c r="Z34" s="481"/>
      <c r="AA34" s="482"/>
      <c r="AB34" s="3"/>
      <c r="AC34" s="60" t="s">
        <v>20</v>
      </c>
      <c r="AD34" s="480" t="str">
        <f>IF(AD33="","/",AD33)</f>
        <v>/</v>
      </c>
      <c r="AE34" s="481"/>
      <c r="AF34" s="482"/>
      <c r="AG34" s="3"/>
      <c r="AH34" s="61" t="s">
        <v>24</v>
      </c>
      <c r="AI34" s="480" t="str">
        <f>IF(AI33="","/",AI33)</f>
        <v>/</v>
      </c>
      <c r="AJ34" s="481"/>
      <c r="AK34" s="484"/>
      <c r="AL34" s="480" t="str">
        <f>IF(AL33="","/",AL33)</f>
        <v>/</v>
      </c>
      <c r="AM34" s="481"/>
      <c r="AN34" s="484"/>
      <c r="AO34" s="480" t="str">
        <f>IF(AO33="","/",AO33)</f>
        <v>/</v>
      </c>
      <c r="AP34" s="481"/>
      <c r="AQ34" s="482"/>
    </row>
    <row r="35" spans="2:43" ht="23" thickTop="1">
      <c r="C35" s="53" t="s">
        <v>29</v>
      </c>
      <c r="D35" s="53" t="s">
        <v>31</v>
      </c>
    </row>
    <row r="36" spans="2:43" ht="22.5">
      <c r="C36" s="53" t="s">
        <v>30</v>
      </c>
      <c r="D36" s="53" t="s">
        <v>18</v>
      </c>
      <c r="N36" s="54" t="s">
        <v>17</v>
      </c>
      <c r="O36" s="55" t="s">
        <v>21</v>
      </c>
    </row>
    <row r="37" spans="2:43" ht="22.5">
      <c r="C37" s="53" t="s">
        <v>82</v>
      </c>
      <c r="D37" s="53"/>
      <c r="N37" s="54" t="s">
        <v>16</v>
      </c>
      <c r="O37" s="55"/>
    </row>
    <row r="38" spans="2:43" ht="22.5">
      <c r="C38" s="53" t="s">
        <v>31</v>
      </c>
      <c r="N38" s="54" t="s">
        <v>18</v>
      </c>
      <c r="O38" s="55"/>
    </row>
    <row r="39" spans="2:43" ht="22.5">
      <c r="C39" s="53" t="s">
        <v>18</v>
      </c>
      <c r="N39" s="3" t="s">
        <v>161</v>
      </c>
      <c r="O39" s="55"/>
    </row>
    <row r="40" spans="2:43">
      <c r="C40" s="3" t="s">
        <v>104</v>
      </c>
    </row>
    <row r="41" spans="2:43" ht="22.5">
      <c r="C41" s="169" t="s">
        <v>81</v>
      </c>
    </row>
    <row r="42" spans="2:43" s="3" customFormat="1" ht="21.65" customHeight="1">
      <c r="C42" s="170"/>
      <c r="D42" s="2"/>
      <c r="E42" s="2"/>
      <c r="F42" s="2"/>
      <c r="G42" s="2"/>
      <c r="H42" s="2"/>
      <c r="I42" s="2"/>
      <c r="J42" s="2"/>
      <c r="K42" s="2"/>
    </row>
    <row r="43" spans="2:43">
      <c r="C43" s="171"/>
    </row>
    <row r="44" spans="2:43">
      <c r="C44" s="171"/>
    </row>
    <row r="45" spans="2:43">
      <c r="C45" s="171"/>
    </row>
  </sheetData>
  <mergeCells count="47">
    <mergeCell ref="AI33:AK33"/>
    <mergeCell ref="AL33:AN33"/>
    <mergeCell ref="AO33:AQ33"/>
    <mergeCell ref="T34:V34"/>
    <mergeCell ref="Y34:AA34"/>
    <mergeCell ref="AD34:AF34"/>
    <mergeCell ref="AI34:AK34"/>
    <mergeCell ref="AL34:AN34"/>
    <mergeCell ref="AO34:AQ34"/>
    <mergeCell ref="AD33:AF33"/>
    <mergeCell ref="E27:G27"/>
    <mergeCell ref="B31:O31"/>
    <mergeCell ref="B33:O33"/>
    <mergeCell ref="T33:V33"/>
    <mergeCell ref="Y33:AA33"/>
    <mergeCell ref="K12:M12"/>
    <mergeCell ref="N12:N13"/>
    <mergeCell ref="O12:O13"/>
    <mergeCell ref="E13:H13"/>
    <mergeCell ref="I13:J13"/>
    <mergeCell ref="L13:M13"/>
    <mergeCell ref="G10:H10"/>
    <mergeCell ref="B12:B13"/>
    <mergeCell ref="C12:C13"/>
    <mergeCell ref="D12:D13"/>
    <mergeCell ref="E12:J12"/>
    <mergeCell ref="K6:O6"/>
    <mergeCell ref="E7:H7"/>
    <mergeCell ref="K7:O7"/>
    <mergeCell ref="B8:B10"/>
    <mergeCell ref="D8:H8"/>
    <mergeCell ref="I8:I11"/>
    <mergeCell ref="M8:O8"/>
    <mergeCell ref="D9:H9"/>
    <mergeCell ref="J9:K9"/>
    <mergeCell ref="M9:O9"/>
    <mergeCell ref="B5:C7"/>
    <mergeCell ref="D5:G6"/>
    <mergeCell ref="H5:H6"/>
    <mergeCell ref="I5:I7"/>
    <mergeCell ref="M5:O5"/>
    <mergeCell ref="D10:F10"/>
    <mergeCell ref="B3:C3"/>
    <mergeCell ref="D3:K4"/>
    <mergeCell ref="L3:O3"/>
    <mergeCell ref="B4:C4"/>
    <mergeCell ref="N4:O4"/>
  </mergeCells>
  <phoneticPr fontId="1"/>
  <conditionalFormatting sqref="A4">
    <cfRule type="expression" dxfId="11" priority="4">
      <formula>$B$4=""</formula>
    </cfRule>
  </conditionalFormatting>
  <conditionalFormatting sqref="B4:C4">
    <cfRule type="cellIs" dxfId="10" priority="1" operator="equal">
      <formula>"選択して下さい"</formula>
    </cfRule>
  </conditionalFormatting>
  <conditionalFormatting sqref="E27 H27">
    <cfRule type="expression" dxfId="9" priority="3">
      <formula>$C$27=0</formula>
    </cfRule>
  </conditionalFormatting>
  <conditionalFormatting sqref="Q14:R24">
    <cfRule type="expression" dxfId="8" priority="5">
      <formula>$D14=""</formula>
    </cfRule>
  </conditionalFormatting>
  <dataValidations count="3">
    <dataValidation type="list" allowBlank="1" showInputMessage="1" showErrorMessage="1" sqref="N14:N24" xr:uid="{95A1FA6D-C41D-4FB7-AFE6-81AAB01E27E4}">
      <formula1>"在住,在勤,在学,継続,区外"</formula1>
    </dataValidation>
    <dataValidation type="list" allowBlank="1" showInputMessage="1" showErrorMessage="1" sqref="O14:O24" xr:uid="{69E6B958-3C32-43C6-88AF-72C4556E47E6}">
      <formula1>"公認"</formula1>
    </dataValidation>
    <dataValidation type="list" allowBlank="1" showInputMessage="1" showErrorMessage="1" sqref="H5:H6" xr:uid="{7EA9CC33-F021-411D-8E2D-FA74AF61E993}">
      <formula1>"(A),(B),(C),(D),(E),(F)"</formula1>
    </dataValidation>
  </dataValidations>
  <printOptions horizontalCentered="1"/>
  <pageMargins left="0.19685039370078741" right="0.19685039370078741" top="0.39370078740157483" bottom="0" header="0" footer="0.19685039370078741"/>
  <pageSetup paperSize="9" scale="78" orientation="landscape"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19199-D0C4-4DEB-A3DA-1E86F1D7BAF0}">
  <sheetPr>
    <pageSetUpPr fitToPage="1"/>
  </sheetPr>
  <dimension ref="A1:AQ45"/>
  <sheetViews>
    <sheetView showZeros="0" view="pageBreakPreview" topLeftCell="I19" zoomScale="70" zoomScaleNormal="100" zoomScaleSheetLayoutView="70" workbookViewId="0">
      <selection activeCell="O32" sqref="O32"/>
    </sheetView>
  </sheetViews>
  <sheetFormatPr defaultColWidth="9" defaultRowHeight="17.5"/>
  <cols>
    <col min="1" max="1" width="23" style="7" customWidth="1"/>
    <col min="2" max="2" width="4.81640625" style="7" customWidth="1"/>
    <col min="3" max="3" width="20.81640625" style="7" customWidth="1"/>
    <col min="4" max="4" width="16.81640625" style="7" customWidth="1"/>
    <col min="5" max="5" width="2.81640625" style="5" customWidth="1"/>
    <col min="6" max="6" width="9.81640625" style="7" customWidth="1"/>
    <col min="7" max="7" width="18.81640625" style="7" customWidth="1"/>
    <col min="8" max="8" width="20.6328125" style="7" customWidth="1"/>
    <col min="9" max="9" width="4.81640625" style="7" customWidth="1"/>
    <col min="10" max="10" width="12.81640625" style="7" customWidth="1"/>
    <col min="11" max="11" width="36.81640625" style="7" customWidth="1"/>
    <col min="12" max="12" width="6.81640625" style="7" customWidth="1"/>
    <col min="13" max="13" width="10.81640625" style="7" customWidth="1"/>
    <col min="14" max="14" width="6.81640625" style="3" customWidth="1"/>
    <col min="15" max="15" width="6.81640625" style="7" customWidth="1"/>
    <col min="16" max="16" width="10.453125" style="7" customWidth="1"/>
    <col min="17" max="17" width="12.6328125" style="3" customWidth="1"/>
    <col min="18" max="18" width="7.6328125" style="3" customWidth="1"/>
    <col min="19" max="25" width="7.6328125" style="7" customWidth="1"/>
    <col min="26" max="26" width="3.6328125" style="7" bestFit="1" customWidth="1"/>
    <col min="27" max="27" width="4.6328125" style="7" customWidth="1"/>
    <col min="28" max="28" width="2.6328125" style="7" customWidth="1"/>
    <col min="29" max="29" width="7.54296875" style="7" bestFit="1" customWidth="1"/>
    <col min="30" max="30" width="4.6328125" style="7" customWidth="1"/>
    <col min="31" max="31" width="3.6328125" style="7" bestFit="1" customWidth="1"/>
    <col min="32" max="32" width="4.6328125" style="7" customWidth="1"/>
    <col min="33" max="33" width="2.6328125" style="7" customWidth="1"/>
    <col min="34" max="34" width="9.6328125" style="7" bestFit="1" customWidth="1"/>
    <col min="35" max="35" width="4.6328125" style="7" customWidth="1"/>
    <col min="36" max="36" width="3.6328125" style="7" bestFit="1" customWidth="1"/>
    <col min="37" max="38" width="4.6328125" style="7" customWidth="1"/>
    <col min="39" max="39" width="3.6328125" style="7" bestFit="1" customWidth="1"/>
    <col min="40" max="41" width="4.6328125" style="7" customWidth="1"/>
    <col min="42" max="42" width="3.6328125" style="7" bestFit="1" customWidth="1"/>
    <col min="43" max="43" width="4.6328125" style="7" customWidth="1"/>
    <col min="44" max="16384" width="9" style="7"/>
  </cols>
  <sheetData>
    <row r="1" spans="1:19" s="3" customFormat="1" ht="40" customHeight="1">
      <c r="B1" s="384" t="s">
        <v>309</v>
      </c>
      <c r="C1" s="384"/>
      <c r="D1" s="384"/>
      <c r="E1" s="385"/>
      <c r="F1" s="384"/>
      <c r="G1" s="384"/>
      <c r="H1" s="384"/>
      <c r="I1" s="384"/>
      <c r="J1" s="384"/>
      <c r="K1" s="384"/>
      <c r="L1" s="384"/>
      <c r="M1" s="384"/>
      <c r="N1" s="384"/>
      <c r="O1" s="384"/>
    </row>
    <row r="2" spans="1:19" ht="8" customHeight="1"/>
    <row r="3" spans="1:19" ht="30" customHeight="1">
      <c r="A3" s="90"/>
      <c r="B3" s="490" t="s">
        <v>317</v>
      </c>
      <c r="C3" s="490"/>
      <c r="D3" s="491" t="s">
        <v>307</v>
      </c>
      <c r="E3" s="491"/>
      <c r="F3" s="491"/>
      <c r="G3" s="491"/>
      <c r="H3" s="491"/>
      <c r="I3" s="491"/>
      <c r="J3" s="491"/>
      <c r="K3" s="491"/>
      <c r="L3" s="492" t="s">
        <v>60</v>
      </c>
      <c r="M3" s="492"/>
      <c r="N3" s="492"/>
      <c r="O3" s="492"/>
    </row>
    <row r="4" spans="1:19" ht="26" customHeight="1" thickBot="1">
      <c r="A4" s="90"/>
      <c r="B4" s="490" t="s">
        <v>316</v>
      </c>
      <c r="C4" s="490"/>
      <c r="D4" s="491"/>
      <c r="E4" s="491"/>
      <c r="F4" s="491"/>
      <c r="G4" s="491"/>
      <c r="H4" s="491"/>
      <c r="I4" s="491"/>
      <c r="J4" s="491"/>
      <c r="K4" s="491"/>
      <c r="M4" s="6" t="s">
        <v>33</v>
      </c>
      <c r="N4" s="493">
        <f>【別紙①】登録連絡書!F13</f>
        <v>0</v>
      </c>
      <c r="O4" s="493"/>
    </row>
    <row r="5" spans="1:19" ht="24" customHeight="1" thickTop="1">
      <c r="A5" s="125"/>
      <c r="B5" s="511" t="s">
        <v>83</v>
      </c>
      <c r="C5" s="512"/>
      <c r="D5" s="515">
        <f>【別紙①】登録連絡書!F15</f>
        <v>0</v>
      </c>
      <c r="E5" s="516"/>
      <c r="F5" s="516"/>
      <c r="G5" s="516"/>
      <c r="H5" s="539"/>
      <c r="I5" s="528" t="s">
        <v>57</v>
      </c>
      <c r="J5" s="93" t="s">
        <v>13</v>
      </c>
      <c r="K5" s="112">
        <f>【別紙①】登録連絡書!$F$20</f>
        <v>0</v>
      </c>
      <c r="L5" s="91" t="s">
        <v>86</v>
      </c>
      <c r="M5" s="465">
        <f>【別紙①】登録連絡書!$F$21</f>
        <v>0</v>
      </c>
      <c r="N5" s="466"/>
      <c r="O5" s="467"/>
    </row>
    <row r="6" spans="1:19" ht="24" customHeight="1">
      <c r="A6" s="125"/>
      <c r="B6" s="513"/>
      <c r="C6" s="514"/>
      <c r="D6" s="517"/>
      <c r="E6" s="518"/>
      <c r="F6" s="518"/>
      <c r="G6" s="518"/>
      <c r="H6" s="540"/>
      <c r="I6" s="529"/>
      <c r="J6" s="94" t="s">
        <v>66</v>
      </c>
      <c r="K6" s="459">
        <f>【別紙①】登録連絡書!$F$23</f>
        <v>0</v>
      </c>
      <c r="L6" s="460"/>
      <c r="M6" s="460"/>
      <c r="N6" s="460"/>
      <c r="O6" s="461"/>
    </row>
    <row r="7" spans="1:19" ht="24" customHeight="1" thickBot="1">
      <c r="A7" s="125"/>
      <c r="B7" s="513"/>
      <c r="C7" s="514"/>
      <c r="D7" s="226" t="s">
        <v>153</v>
      </c>
      <c r="E7" s="474"/>
      <c r="F7" s="475"/>
      <c r="G7" s="475"/>
      <c r="H7" s="476"/>
      <c r="I7" s="530"/>
      <c r="J7" s="95" t="s">
        <v>85</v>
      </c>
      <c r="K7" s="494" t="str">
        <f>【別紙①】登録連絡書!$F$22</f>
        <v>〒</v>
      </c>
      <c r="L7" s="495"/>
      <c r="M7" s="495"/>
      <c r="N7" s="495"/>
      <c r="O7" s="496"/>
    </row>
    <row r="8" spans="1:19" ht="24" customHeight="1">
      <c r="A8" s="125"/>
      <c r="B8" s="536" t="s">
        <v>128</v>
      </c>
      <c r="C8" s="127" t="s">
        <v>65</v>
      </c>
      <c r="D8" s="533">
        <f>【別紙①】登録連絡書!$F$16</f>
        <v>0</v>
      </c>
      <c r="E8" s="534"/>
      <c r="F8" s="534"/>
      <c r="G8" s="534"/>
      <c r="H8" s="535"/>
      <c r="I8" s="497" t="s">
        <v>73</v>
      </c>
      <c r="J8" s="96" t="s">
        <v>13</v>
      </c>
      <c r="K8" s="113">
        <f>【別紙①】登録連絡書!$F$24</f>
        <v>0</v>
      </c>
      <c r="L8" s="92" t="s">
        <v>86</v>
      </c>
      <c r="M8" s="468">
        <f>【別紙①】登録連絡書!$F$25</f>
        <v>0</v>
      </c>
      <c r="N8" s="469"/>
      <c r="O8" s="470"/>
      <c r="R8" s="167" t="s">
        <v>199</v>
      </c>
    </row>
    <row r="9" spans="1:19" ht="24" customHeight="1">
      <c r="A9" s="125"/>
      <c r="B9" s="537"/>
      <c r="C9" s="225" t="s">
        <v>85</v>
      </c>
      <c r="D9" s="508" t="str">
        <f>【別紙①】登録連絡書!F18</f>
        <v>〒</v>
      </c>
      <c r="E9" s="509"/>
      <c r="F9" s="509"/>
      <c r="G9" s="509"/>
      <c r="H9" s="510"/>
      <c r="I9" s="498"/>
      <c r="J9" s="506" t="s">
        <v>157</v>
      </c>
      <c r="K9" s="507"/>
      <c r="L9" s="65" t="s">
        <v>87</v>
      </c>
      <c r="M9" s="471">
        <f>【別紙①】登録連絡書!$F$26</f>
        <v>0</v>
      </c>
      <c r="N9" s="472"/>
      <c r="O9" s="473"/>
      <c r="R9" s="167" t="s">
        <v>103</v>
      </c>
    </row>
    <row r="10" spans="1:19" ht="24" customHeight="1" thickBot="1">
      <c r="A10" s="125"/>
      <c r="B10" s="538"/>
      <c r="C10" s="214" t="s">
        <v>308</v>
      </c>
      <c r="D10" s="541">
        <f>【別紙①】登録連絡書!$F$17</f>
        <v>0</v>
      </c>
      <c r="E10" s="542"/>
      <c r="F10" s="542"/>
      <c r="G10" s="543">
        <f>【別紙①】登録連絡書!$F$19</f>
        <v>0</v>
      </c>
      <c r="H10" s="544"/>
      <c r="I10" s="498"/>
      <c r="J10" s="99" t="s">
        <v>156</v>
      </c>
      <c r="K10" s="314">
        <f>【別紙①】登録連絡書!$F$27</f>
        <v>0</v>
      </c>
      <c r="L10" s="315"/>
      <c r="M10" s="315"/>
      <c r="N10" s="315"/>
      <c r="O10" s="316"/>
    </row>
    <row r="11" spans="1:19" ht="24" customHeight="1" thickBot="1">
      <c r="A11" s="125"/>
      <c r="B11" s="228" t="s">
        <v>121</v>
      </c>
      <c r="C11" s="227"/>
      <c r="D11" s="208"/>
      <c r="E11" s="208"/>
      <c r="F11" s="208"/>
      <c r="G11" s="208"/>
      <c r="H11" s="215" t="s">
        <v>133</v>
      </c>
      <c r="I11" s="499"/>
      <c r="J11" s="97" t="s">
        <v>240</v>
      </c>
      <c r="K11" s="317">
        <f>【別紙①】登録連絡書!$F$28</f>
        <v>0</v>
      </c>
      <c r="L11" s="318"/>
      <c r="M11" s="318"/>
      <c r="N11" s="318"/>
      <c r="O11" s="319"/>
      <c r="P11" s="8"/>
    </row>
    <row r="12" spans="1:19" ht="20" customHeight="1" thickTop="1">
      <c r="A12" s="125"/>
      <c r="B12" s="519" t="s">
        <v>25</v>
      </c>
      <c r="C12" s="521" t="s">
        <v>13</v>
      </c>
      <c r="D12" s="523" t="s">
        <v>14</v>
      </c>
      <c r="E12" s="525" t="s">
        <v>72</v>
      </c>
      <c r="F12" s="526"/>
      <c r="G12" s="526"/>
      <c r="H12" s="526"/>
      <c r="I12" s="526"/>
      <c r="J12" s="527"/>
      <c r="K12" s="487" t="s">
        <v>59</v>
      </c>
      <c r="L12" s="488"/>
      <c r="M12" s="489"/>
      <c r="N12" s="500" t="s">
        <v>26</v>
      </c>
      <c r="O12" s="502" t="s">
        <v>19</v>
      </c>
      <c r="P12" s="87" t="s">
        <v>52</v>
      </c>
      <c r="Q12" s="88"/>
      <c r="R12" s="88"/>
      <c r="S12" s="89"/>
    </row>
    <row r="13" spans="1:19" ht="20" customHeight="1" thickBot="1">
      <c r="A13" s="125"/>
      <c r="B13" s="520"/>
      <c r="C13" s="522"/>
      <c r="D13" s="524"/>
      <c r="E13" s="477" t="s">
        <v>27</v>
      </c>
      <c r="F13" s="478"/>
      <c r="G13" s="478"/>
      <c r="H13" s="479"/>
      <c r="I13" s="531" t="s">
        <v>0</v>
      </c>
      <c r="J13" s="532"/>
      <c r="K13" s="310" t="s">
        <v>49</v>
      </c>
      <c r="L13" s="504" t="s">
        <v>0</v>
      </c>
      <c r="M13" s="505"/>
      <c r="N13" s="501"/>
      <c r="O13" s="503"/>
      <c r="P13" s="85" t="s">
        <v>51</v>
      </c>
      <c r="Q13" s="86" t="s">
        <v>11</v>
      </c>
      <c r="R13" s="86" t="s">
        <v>12</v>
      </c>
    </row>
    <row r="14" spans="1:19" ht="31" customHeight="1">
      <c r="B14" s="9" t="s">
        <v>7</v>
      </c>
      <c r="C14" s="386"/>
      <c r="D14" s="148"/>
      <c r="E14" s="11" t="s">
        <v>15</v>
      </c>
      <c r="F14" s="151"/>
      <c r="G14" s="377"/>
      <c r="H14" s="378"/>
      <c r="I14" s="327"/>
      <c r="J14" s="328"/>
      <c r="K14" s="152"/>
      <c r="L14" s="324"/>
      <c r="M14" s="320"/>
      <c r="N14" s="153"/>
      <c r="O14" s="154"/>
      <c r="P14" s="383"/>
      <c r="Q14" s="3">
        <f t="shared" ref="Q14:Q24" ca="1" si="0">DATEDIF(R14,TODAY(),"Y")</f>
        <v>125</v>
      </c>
      <c r="R14" s="84">
        <f t="shared" ref="R14:R24" si="1">D14</f>
        <v>0</v>
      </c>
    </row>
    <row r="15" spans="1:19" ht="31" customHeight="1">
      <c r="B15" s="16" t="s">
        <v>1</v>
      </c>
      <c r="C15" s="387"/>
      <c r="D15" s="149"/>
      <c r="E15" s="19" t="s">
        <v>15</v>
      </c>
      <c r="F15" s="155"/>
      <c r="G15" s="379"/>
      <c r="H15" s="380"/>
      <c r="I15" s="323"/>
      <c r="J15" s="329"/>
      <c r="K15" s="156"/>
      <c r="L15" s="323"/>
      <c r="M15" s="157"/>
      <c r="N15" s="158"/>
      <c r="O15" s="159"/>
      <c r="P15" s="383"/>
      <c r="Q15" s="3">
        <f t="shared" ca="1" si="0"/>
        <v>125</v>
      </c>
      <c r="R15" s="84">
        <f t="shared" si="1"/>
        <v>0</v>
      </c>
    </row>
    <row r="16" spans="1:19" ht="31" customHeight="1">
      <c r="B16" s="24" t="s">
        <v>8</v>
      </c>
      <c r="C16" s="387"/>
      <c r="D16" s="149"/>
      <c r="E16" s="19" t="s">
        <v>15</v>
      </c>
      <c r="F16" s="155"/>
      <c r="G16" s="379"/>
      <c r="H16" s="380"/>
      <c r="I16" s="323"/>
      <c r="J16" s="329"/>
      <c r="K16" s="160"/>
      <c r="L16" s="323"/>
      <c r="M16" s="157"/>
      <c r="N16" s="158"/>
      <c r="O16" s="159"/>
      <c r="P16" s="383"/>
      <c r="Q16" s="3">
        <f t="shared" ca="1" si="0"/>
        <v>125</v>
      </c>
      <c r="R16" s="84">
        <f t="shared" si="1"/>
        <v>0</v>
      </c>
    </row>
    <row r="17" spans="2:20" ht="31" customHeight="1">
      <c r="B17" s="24" t="s">
        <v>2</v>
      </c>
      <c r="C17" s="387"/>
      <c r="D17" s="149"/>
      <c r="E17" s="19" t="s">
        <v>15</v>
      </c>
      <c r="F17" s="155"/>
      <c r="G17" s="379"/>
      <c r="H17" s="380"/>
      <c r="I17" s="323"/>
      <c r="J17" s="329"/>
      <c r="K17" s="160"/>
      <c r="L17" s="323"/>
      <c r="M17" s="157"/>
      <c r="N17" s="158"/>
      <c r="O17" s="161"/>
      <c r="P17" s="383"/>
      <c r="Q17" s="3">
        <f t="shared" ca="1" si="0"/>
        <v>125</v>
      </c>
      <c r="R17" s="84">
        <f t="shared" si="1"/>
        <v>0</v>
      </c>
    </row>
    <row r="18" spans="2:20" ht="31" customHeight="1">
      <c r="B18" s="24" t="s">
        <v>3</v>
      </c>
      <c r="C18" s="387"/>
      <c r="D18" s="149"/>
      <c r="E18" s="19" t="s">
        <v>15</v>
      </c>
      <c r="F18" s="155"/>
      <c r="G18" s="379"/>
      <c r="H18" s="380"/>
      <c r="I18" s="323"/>
      <c r="J18" s="329"/>
      <c r="K18" s="160"/>
      <c r="L18" s="323"/>
      <c r="M18" s="157"/>
      <c r="N18" s="158"/>
      <c r="O18" s="159"/>
      <c r="P18" s="383"/>
      <c r="Q18" s="3">
        <f t="shared" ca="1" si="0"/>
        <v>125</v>
      </c>
      <c r="R18" s="84">
        <f t="shared" si="1"/>
        <v>0</v>
      </c>
    </row>
    <row r="19" spans="2:20" ht="31" customHeight="1">
      <c r="B19" s="24" t="s">
        <v>4</v>
      </c>
      <c r="C19" s="387"/>
      <c r="D19" s="149"/>
      <c r="E19" s="19" t="s">
        <v>15</v>
      </c>
      <c r="F19" s="155"/>
      <c r="G19" s="379"/>
      <c r="H19" s="380"/>
      <c r="I19" s="323"/>
      <c r="J19" s="329"/>
      <c r="K19" s="160"/>
      <c r="L19" s="323"/>
      <c r="M19" s="157"/>
      <c r="N19" s="158"/>
      <c r="O19" s="159"/>
      <c r="P19" s="383"/>
      <c r="Q19" s="3">
        <f t="shared" ca="1" si="0"/>
        <v>125</v>
      </c>
      <c r="R19" s="84">
        <f t="shared" si="1"/>
        <v>0</v>
      </c>
    </row>
    <row r="20" spans="2:20" ht="31" customHeight="1">
      <c r="B20" s="24" t="s">
        <v>5</v>
      </c>
      <c r="C20" s="387"/>
      <c r="D20" s="149"/>
      <c r="E20" s="19" t="s">
        <v>15</v>
      </c>
      <c r="F20" s="155"/>
      <c r="G20" s="379"/>
      <c r="H20" s="380"/>
      <c r="I20" s="323"/>
      <c r="J20" s="329"/>
      <c r="K20" s="160"/>
      <c r="L20" s="323"/>
      <c r="M20" s="157"/>
      <c r="N20" s="158"/>
      <c r="O20" s="159"/>
      <c r="P20" s="383"/>
      <c r="Q20" s="3">
        <f t="shared" ca="1" si="0"/>
        <v>125</v>
      </c>
      <c r="R20" s="84">
        <f t="shared" si="1"/>
        <v>0</v>
      </c>
    </row>
    <row r="21" spans="2:20" ht="31" customHeight="1">
      <c r="B21" s="24" t="s">
        <v>6</v>
      </c>
      <c r="C21" s="387"/>
      <c r="D21" s="149"/>
      <c r="E21" s="19" t="s">
        <v>15</v>
      </c>
      <c r="F21" s="155"/>
      <c r="G21" s="379"/>
      <c r="H21" s="380"/>
      <c r="I21" s="323"/>
      <c r="J21" s="329"/>
      <c r="K21" s="160"/>
      <c r="L21" s="323"/>
      <c r="M21" s="157"/>
      <c r="N21" s="158"/>
      <c r="O21" s="159"/>
      <c r="P21" s="383"/>
      <c r="Q21" s="3">
        <f t="shared" ca="1" si="0"/>
        <v>125</v>
      </c>
      <c r="R21" s="84">
        <f t="shared" si="1"/>
        <v>0</v>
      </c>
    </row>
    <row r="22" spans="2:20" ht="31" customHeight="1">
      <c r="B22" s="24" t="s">
        <v>9</v>
      </c>
      <c r="C22" s="387"/>
      <c r="D22" s="149"/>
      <c r="E22" s="19" t="s">
        <v>15</v>
      </c>
      <c r="F22" s="155"/>
      <c r="G22" s="379"/>
      <c r="H22" s="380"/>
      <c r="I22" s="323"/>
      <c r="J22" s="329"/>
      <c r="K22" s="160"/>
      <c r="L22" s="323"/>
      <c r="M22" s="157"/>
      <c r="N22" s="158"/>
      <c r="O22" s="159"/>
      <c r="P22" s="383"/>
      <c r="Q22" s="3">
        <f t="shared" ca="1" si="0"/>
        <v>125</v>
      </c>
      <c r="R22" s="84">
        <f t="shared" si="1"/>
        <v>0</v>
      </c>
    </row>
    <row r="23" spans="2:20" ht="31" customHeight="1" thickBot="1">
      <c r="B23" s="26" t="s">
        <v>10</v>
      </c>
      <c r="C23" s="388"/>
      <c r="D23" s="150"/>
      <c r="E23" s="29" t="s">
        <v>15</v>
      </c>
      <c r="F23" s="162"/>
      <c r="G23" s="381"/>
      <c r="H23" s="382"/>
      <c r="I23" s="325"/>
      <c r="J23" s="330"/>
      <c r="K23" s="163"/>
      <c r="L23" s="325"/>
      <c r="M23" s="321"/>
      <c r="N23" s="164"/>
      <c r="O23" s="165"/>
      <c r="P23" s="383"/>
      <c r="Q23" s="3">
        <f t="shared" ca="1" si="0"/>
        <v>125</v>
      </c>
      <c r="R23" s="84">
        <f t="shared" si="1"/>
        <v>0</v>
      </c>
    </row>
    <row r="24" spans="2:20" ht="30" customHeight="1" thickBot="1">
      <c r="B24" s="41"/>
      <c r="C24" s="42"/>
      <c r="D24" s="43"/>
      <c r="E24" s="44"/>
      <c r="F24" s="45"/>
      <c r="G24" s="213"/>
      <c r="H24" s="83"/>
      <c r="I24" s="326"/>
      <c r="J24" s="331"/>
      <c r="K24" s="46"/>
      <c r="L24" s="326"/>
      <c r="M24" s="322"/>
      <c r="N24" s="47"/>
      <c r="O24" s="48"/>
      <c r="Q24" s="3">
        <f t="shared" ca="1" si="0"/>
        <v>125</v>
      </c>
      <c r="R24" s="84">
        <f t="shared" si="1"/>
        <v>0</v>
      </c>
    </row>
    <row r="25" spans="2:20" ht="2" customHeight="1" thickTop="1">
      <c r="B25" s="49"/>
      <c r="E25" s="50"/>
      <c r="F25" s="51"/>
      <c r="G25" s="51"/>
      <c r="H25" s="51"/>
      <c r="I25" s="52"/>
      <c r="J25" s="52"/>
      <c r="K25" s="126"/>
      <c r="L25" s="126"/>
      <c r="M25" s="126"/>
      <c r="N25" s="126"/>
    </row>
    <row r="26" spans="2:20" ht="20" customHeight="1" thickBot="1">
      <c r="B26" s="216" t="s">
        <v>187</v>
      </c>
      <c r="E26" s="50"/>
      <c r="F26" s="51"/>
      <c r="G26" s="51"/>
      <c r="H26" s="51"/>
      <c r="I26" s="52"/>
      <c r="J26" s="52"/>
      <c r="K26" s="126"/>
      <c r="L26" s="126"/>
      <c r="M26" s="126"/>
      <c r="N26" s="172" t="s">
        <v>200</v>
      </c>
    </row>
    <row r="27" spans="2:20" ht="28" customHeight="1" thickBot="1">
      <c r="B27" s="49"/>
      <c r="C27" s="58">
        <f>COUNTA(C14:C23)</f>
        <v>0</v>
      </c>
      <c r="D27" s="59" t="s">
        <v>32</v>
      </c>
      <c r="E27" s="462">
        <f>IF($B$4="新規",2000,0)+6000+COUNTA(C19:C23)*500+$T$29*500</f>
        <v>6000</v>
      </c>
      <c r="F27" s="463"/>
      <c r="G27" s="464"/>
      <c r="H27" s="229"/>
      <c r="I27" s="52"/>
      <c r="J27" s="52"/>
      <c r="K27" s="126"/>
      <c r="L27" s="126"/>
      <c r="M27" s="143"/>
      <c r="N27" s="126"/>
    </row>
    <row r="28" spans="2:20" ht="20" customHeight="1" thickTop="1">
      <c r="B28" s="216" t="s">
        <v>201</v>
      </c>
      <c r="C28" s="216"/>
      <c r="D28" s="216"/>
      <c r="E28" s="216"/>
      <c r="F28" s="216"/>
      <c r="G28" s="216"/>
      <c r="H28" s="216"/>
      <c r="I28" s="216"/>
      <c r="J28" s="216"/>
      <c r="K28" s="216"/>
      <c r="L28" s="216"/>
      <c r="M28" s="217"/>
      <c r="N28" s="216"/>
      <c r="O28" s="216"/>
      <c r="Q28" s="271" t="s">
        <v>17</v>
      </c>
      <c r="R28" s="279">
        <f>COUNTIF($N$14:$N$23,Q28)</f>
        <v>0</v>
      </c>
      <c r="S28" s="277" t="s">
        <v>18</v>
      </c>
      <c r="T28" s="272">
        <f>COUNTIF($N$14:$N$23,S28)</f>
        <v>0</v>
      </c>
    </row>
    <row r="29" spans="2:20" ht="20" customHeight="1" thickBot="1">
      <c r="B29" s="210" t="s">
        <v>155</v>
      </c>
      <c r="C29" s="210"/>
      <c r="D29" s="210"/>
      <c r="E29" s="210"/>
      <c r="F29" s="210"/>
      <c r="G29" s="210"/>
      <c r="H29" s="210"/>
      <c r="I29" s="210"/>
      <c r="J29" s="210"/>
      <c r="K29" s="210"/>
      <c r="L29" s="210"/>
      <c r="M29" s="270"/>
      <c r="N29" s="210"/>
      <c r="O29" s="210"/>
      <c r="Q29" s="273" t="s">
        <v>16</v>
      </c>
      <c r="R29" s="280">
        <f t="shared" ref="R29:R30" si="2">COUNTIF($N$14:$N$23,Q29)</f>
        <v>0</v>
      </c>
      <c r="S29" s="278" t="s">
        <v>161</v>
      </c>
      <c r="T29" s="274">
        <f>COUNTIF($N$14:$N$23,S29)</f>
        <v>0</v>
      </c>
    </row>
    <row r="30" spans="2:20" ht="20" customHeight="1" thickTop="1" thickBot="1">
      <c r="B30" s="209" t="s">
        <v>279</v>
      </c>
      <c r="C30" s="209"/>
      <c r="D30" s="209"/>
      <c r="E30" s="209"/>
      <c r="F30" s="209"/>
      <c r="G30" s="209"/>
      <c r="H30" s="209"/>
      <c r="I30" s="209"/>
      <c r="J30" s="209"/>
      <c r="K30" s="209"/>
      <c r="L30" s="209"/>
      <c r="M30" s="209"/>
      <c r="N30" s="209"/>
      <c r="O30" s="209"/>
      <c r="Q30" s="275" t="s">
        <v>186</v>
      </c>
      <c r="R30" s="276">
        <f t="shared" si="2"/>
        <v>0</v>
      </c>
      <c r="S30" s="281" t="s">
        <v>141</v>
      </c>
      <c r="T30" s="282">
        <f>R28+R29+R30+T28+T29</f>
        <v>0</v>
      </c>
    </row>
    <row r="31" spans="2:20" ht="20" customHeight="1" thickTop="1">
      <c r="B31" s="486" t="s">
        <v>278</v>
      </c>
      <c r="C31" s="486"/>
      <c r="D31" s="486"/>
      <c r="E31" s="486"/>
      <c r="F31" s="486"/>
      <c r="G31" s="486"/>
      <c r="H31" s="486"/>
      <c r="I31" s="486"/>
      <c r="J31" s="486"/>
      <c r="K31" s="486"/>
      <c r="L31" s="486"/>
      <c r="M31" s="486"/>
      <c r="N31" s="486"/>
      <c r="O31" s="486"/>
    </row>
    <row r="32" spans="2:20">
      <c r="O32" s="143" t="s">
        <v>318</v>
      </c>
    </row>
    <row r="33" spans="2:43" ht="18" thickBot="1">
      <c r="B33" s="485"/>
      <c r="C33" s="485"/>
      <c r="D33" s="485"/>
      <c r="E33" s="485"/>
      <c r="F33" s="485"/>
      <c r="G33" s="485"/>
      <c r="H33" s="485"/>
      <c r="I33" s="485"/>
      <c r="J33" s="485"/>
      <c r="K33" s="485"/>
      <c r="L33" s="485"/>
      <c r="M33" s="485"/>
      <c r="N33" s="485"/>
      <c r="O33" s="485"/>
      <c r="T33" s="483"/>
      <c r="U33" s="483"/>
      <c r="V33" s="483"/>
      <c r="Y33" s="483"/>
      <c r="Z33" s="483"/>
      <c r="AA33" s="483"/>
      <c r="AD33" s="483"/>
      <c r="AE33" s="483"/>
      <c r="AF33" s="483"/>
      <c r="AI33" s="483"/>
      <c r="AJ33" s="483"/>
      <c r="AK33" s="483"/>
      <c r="AL33" s="483"/>
      <c r="AM33" s="483"/>
      <c r="AN33" s="483"/>
      <c r="AO33" s="483"/>
      <c r="AP33" s="483"/>
      <c r="AQ33" s="483"/>
    </row>
    <row r="34" spans="2:43" ht="49" thickTop="1" thickBot="1">
      <c r="S34" s="60" t="s">
        <v>22</v>
      </c>
      <c r="T34" s="480">
        <f>IF(N4="","/",N4)</f>
        <v>0</v>
      </c>
      <c r="U34" s="481"/>
      <c r="V34" s="482"/>
      <c r="W34" s="3"/>
      <c r="X34" s="60" t="s">
        <v>23</v>
      </c>
      <c r="Y34" s="480" t="str">
        <f>IF(Y33="","/",Y33)</f>
        <v>/</v>
      </c>
      <c r="Z34" s="481"/>
      <c r="AA34" s="482"/>
      <c r="AB34" s="3"/>
      <c r="AC34" s="60" t="s">
        <v>20</v>
      </c>
      <c r="AD34" s="480" t="str">
        <f>IF(AD33="","/",AD33)</f>
        <v>/</v>
      </c>
      <c r="AE34" s="481"/>
      <c r="AF34" s="482"/>
      <c r="AG34" s="3"/>
      <c r="AH34" s="61" t="s">
        <v>24</v>
      </c>
      <c r="AI34" s="480" t="str">
        <f>IF(AI33="","/",AI33)</f>
        <v>/</v>
      </c>
      <c r="AJ34" s="481"/>
      <c r="AK34" s="484"/>
      <c r="AL34" s="480" t="str">
        <f>IF(AL33="","/",AL33)</f>
        <v>/</v>
      </c>
      <c r="AM34" s="481"/>
      <c r="AN34" s="484"/>
      <c r="AO34" s="480" t="str">
        <f>IF(AO33="","/",AO33)</f>
        <v>/</v>
      </c>
      <c r="AP34" s="481"/>
      <c r="AQ34" s="482"/>
    </row>
    <row r="35" spans="2:43" ht="23" thickTop="1">
      <c r="C35" s="53" t="s">
        <v>29</v>
      </c>
      <c r="D35" s="53" t="s">
        <v>31</v>
      </c>
    </row>
    <row r="36" spans="2:43" ht="22.5">
      <c r="C36" s="53" t="s">
        <v>30</v>
      </c>
      <c r="D36" s="53" t="s">
        <v>18</v>
      </c>
      <c r="N36" s="54" t="s">
        <v>17</v>
      </c>
      <c r="O36" s="55" t="s">
        <v>21</v>
      </c>
    </row>
    <row r="37" spans="2:43" ht="22.5">
      <c r="C37" s="53" t="s">
        <v>82</v>
      </c>
      <c r="D37" s="53"/>
      <c r="N37" s="54" t="s">
        <v>16</v>
      </c>
      <c r="O37" s="55"/>
    </row>
    <row r="38" spans="2:43" ht="22.5">
      <c r="C38" s="53" t="s">
        <v>31</v>
      </c>
      <c r="N38" s="54" t="s">
        <v>18</v>
      </c>
      <c r="O38" s="55"/>
    </row>
    <row r="39" spans="2:43" ht="22.5">
      <c r="C39" s="53" t="s">
        <v>18</v>
      </c>
      <c r="N39" s="3" t="s">
        <v>161</v>
      </c>
      <c r="O39" s="55"/>
    </row>
    <row r="40" spans="2:43">
      <c r="C40" s="3" t="s">
        <v>104</v>
      </c>
    </row>
    <row r="41" spans="2:43" ht="22.5">
      <c r="C41" s="169" t="s">
        <v>81</v>
      </c>
    </row>
    <row r="42" spans="2:43" s="3" customFormat="1" ht="21.65" customHeight="1">
      <c r="C42" s="170"/>
      <c r="D42" s="2"/>
      <c r="E42" s="2"/>
      <c r="F42" s="2"/>
      <c r="G42" s="2"/>
      <c r="H42" s="2"/>
      <c r="I42" s="2"/>
      <c r="J42" s="2"/>
      <c r="K42" s="2"/>
    </row>
    <row r="43" spans="2:43">
      <c r="C43" s="171"/>
    </row>
    <row r="44" spans="2:43">
      <c r="C44" s="171"/>
    </row>
    <row r="45" spans="2:43">
      <c r="C45" s="171"/>
    </row>
  </sheetData>
  <mergeCells count="47">
    <mergeCell ref="AI33:AK33"/>
    <mergeCell ref="AL33:AN33"/>
    <mergeCell ref="AO33:AQ33"/>
    <mergeCell ref="T34:V34"/>
    <mergeCell ref="Y34:AA34"/>
    <mergeCell ref="AD34:AF34"/>
    <mergeCell ref="AI34:AK34"/>
    <mergeCell ref="AL34:AN34"/>
    <mergeCell ref="AO34:AQ34"/>
    <mergeCell ref="AD33:AF33"/>
    <mergeCell ref="E27:G27"/>
    <mergeCell ref="B31:O31"/>
    <mergeCell ref="B33:O33"/>
    <mergeCell ref="T33:V33"/>
    <mergeCell ref="Y33:AA33"/>
    <mergeCell ref="K12:M12"/>
    <mergeCell ref="N12:N13"/>
    <mergeCell ref="O12:O13"/>
    <mergeCell ref="E13:H13"/>
    <mergeCell ref="I13:J13"/>
    <mergeCell ref="L13:M13"/>
    <mergeCell ref="G10:H10"/>
    <mergeCell ref="B12:B13"/>
    <mergeCell ref="C12:C13"/>
    <mergeCell ref="D12:D13"/>
    <mergeCell ref="E12:J12"/>
    <mergeCell ref="K6:O6"/>
    <mergeCell ref="E7:H7"/>
    <mergeCell ref="K7:O7"/>
    <mergeCell ref="B8:B10"/>
    <mergeCell ref="D8:H8"/>
    <mergeCell ref="I8:I11"/>
    <mergeCell ref="M8:O8"/>
    <mergeCell ref="D9:H9"/>
    <mergeCell ref="J9:K9"/>
    <mergeCell ref="M9:O9"/>
    <mergeCell ref="B5:C7"/>
    <mergeCell ref="D5:G6"/>
    <mergeCell ref="H5:H6"/>
    <mergeCell ref="I5:I7"/>
    <mergeCell ref="M5:O5"/>
    <mergeCell ref="D10:F10"/>
    <mergeCell ref="B3:C3"/>
    <mergeCell ref="D3:K4"/>
    <mergeCell ref="L3:O3"/>
    <mergeCell ref="B4:C4"/>
    <mergeCell ref="N4:O4"/>
  </mergeCells>
  <phoneticPr fontId="1"/>
  <conditionalFormatting sqref="A4">
    <cfRule type="expression" dxfId="7" priority="4">
      <formula>$B$4=""</formula>
    </cfRule>
  </conditionalFormatting>
  <conditionalFormatting sqref="B4:C4">
    <cfRule type="cellIs" dxfId="6" priority="1" operator="equal">
      <formula>"選択して下さい"</formula>
    </cfRule>
  </conditionalFormatting>
  <conditionalFormatting sqref="E27 H27">
    <cfRule type="expression" dxfId="5" priority="3">
      <formula>$C$27=0</formula>
    </cfRule>
  </conditionalFormatting>
  <conditionalFormatting sqref="Q14:R24">
    <cfRule type="expression" dxfId="4" priority="5">
      <formula>$D14=""</formula>
    </cfRule>
  </conditionalFormatting>
  <dataValidations count="3">
    <dataValidation type="list" allowBlank="1" showInputMessage="1" showErrorMessage="1" sqref="H5:H6" xr:uid="{E361B166-3369-4B0B-A9E4-CDDAEB99D13E}">
      <formula1>"(A),(B),(C),(D),(E),(F)"</formula1>
    </dataValidation>
    <dataValidation type="list" allowBlank="1" showInputMessage="1" showErrorMessage="1" sqref="O14:O24" xr:uid="{C9742B88-4D8E-44F5-8A48-44C46A1A0869}">
      <formula1>"公認"</formula1>
    </dataValidation>
    <dataValidation type="list" allowBlank="1" showInputMessage="1" showErrorMessage="1" sqref="N14:N24" xr:uid="{3A2C7D2B-45E0-445C-BD3D-105E734C15DC}">
      <formula1>"在住,在勤,在学,継続,区外"</formula1>
    </dataValidation>
  </dataValidations>
  <printOptions horizontalCentered="1"/>
  <pageMargins left="0.19685039370078741" right="0.19685039370078741" top="0.39370078740157483" bottom="0" header="0" footer="0.19685039370078741"/>
  <pageSetup paperSize="9" scale="78" orientation="landscape" horizontalDpi="300"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EAE86-85C6-4615-983E-D7BF04A5CFB5}">
  <sheetPr>
    <pageSetUpPr fitToPage="1"/>
  </sheetPr>
  <dimension ref="A1:AQ41"/>
  <sheetViews>
    <sheetView showZeros="0" view="pageBreakPreview" zoomScale="60" zoomScaleNormal="100" workbookViewId="0">
      <pane xSplit="1" ySplit="11" topLeftCell="B12" activePane="bottomRight" state="frozen"/>
      <selection pane="topRight" activeCell="B1" sqref="B1"/>
      <selection pane="bottomLeft" activeCell="A13" sqref="A13"/>
      <selection pane="bottomRight" activeCell="V27" sqref="V27"/>
    </sheetView>
  </sheetViews>
  <sheetFormatPr defaultColWidth="9" defaultRowHeight="17.5"/>
  <cols>
    <col min="1" max="1" width="10.81640625" style="7" customWidth="1"/>
    <col min="2" max="2" width="4.81640625" style="7" customWidth="1"/>
    <col min="3" max="3" width="20.81640625" style="7" customWidth="1"/>
    <col min="4" max="4" width="16.81640625" style="7" customWidth="1"/>
    <col min="5" max="5" width="2.81640625" style="5" customWidth="1"/>
    <col min="6" max="6" width="9.81640625" style="7" customWidth="1"/>
    <col min="7" max="7" width="16.6328125" style="7" customWidth="1"/>
    <col min="8" max="8" width="20.6328125" style="7" customWidth="1"/>
    <col min="9" max="9" width="4.81640625" style="7" customWidth="1"/>
    <col min="10" max="10" width="12.81640625" style="7" customWidth="1"/>
    <col min="11" max="11" width="36.81640625" style="7" customWidth="1"/>
    <col min="12" max="12" width="6.81640625" style="7" customWidth="1"/>
    <col min="13" max="13" width="10.81640625" style="7" customWidth="1"/>
    <col min="14" max="14" width="6.81640625" style="3" customWidth="1"/>
    <col min="15" max="15" width="6.81640625" style="7" customWidth="1"/>
    <col min="16" max="16" width="7.54296875" style="7" bestFit="1" customWidth="1"/>
    <col min="17" max="17" width="5.36328125" style="3" bestFit="1" customWidth="1"/>
    <col min="18" max="18" width="10.90625" style="3" bestFit="1" customWidth="1"/>
    <col min="19" max="19" width="5.54296875" style="7" bestFit="1" customWidth="1"/>
    <col min="20" max="20" width="4.6328125" style="7" customWidth="1"/>
    <col min="21" max="21" width="3.6328125" style="7" bestFit="1" customWidth="1"/>
    <col min="22" max="22" width="4.6328125" style="7" customWidth="1"/>
    <col min="23" max="23" width="2.6328125" style="7" customWidth="1"/>
    <col min="24" max="24" width="5.54296875" style="7" bestFit="1" customWidth="1"/>
    <col min="25" max="25" width="4.6328125" style="7" customWidth="1"/>
    <col min="26" max="26" width="3.6328125" style="7" bestFit="1" customWidth="1"/>
    <col min="27" max="27" width="4.6328125" style="7" customWidth="1"/>
    <col min="28" max="28" width="2.6328125" style="7" customWidth="1"/>
    <col min="29" max="29" width="7.54296875" style="7" bestFit="1" customWidth="1"/>
    <col min="30" max="30" width="4.6328125" style="7" customWidth="1"/>
    <col min="31" max="31" width="3.6328125" style="7" bestFit="1" customWidth="1"/>
    <col min="32" max="32" width="4.6328125" style="7" customWidth="1"/>
    <col min="33" max="33" width="2.6328125" style="7" customWidth="1"/>
    <col min="34" max="34" width="9.6328125" style="7" bestFit="1" customWidth="1"/>
    <col min="35" max="35" width="4.6328125" style="7" customWidth="1"/>
    <col min="36" max="36" width="3.6328125" style="7" bestFit="1" customWidth="1"/>
    <col min="37" max="38" width="4.6328125" style="7" customWidth="1"/>
    <col min="39" max="39" width="3.6328125" style="7" bestFit="1" customWidth="1"/>
    <col min="40" max="41" width="4.6328125" style="7" customWidth="1"/>
    <col min="42" max="42" width="3.6328125" style="7" bestFit="1" customWidth="1"/>
    <col min="43" max="43" width="4.6328125" style="7" customWidth="1"/>
    <col min="44" max="16384" width="9" style="7"/>
  </cols>
  <sheetData>
    <row r="1" spans="1:19" s="3" customFormat="1" ht="30" customHeight="1">
      <c r="B1" s="384" t="s">
        <v>309</v>
      </c>
      <c r="E1" s="4"/>
    </row>
    <row r="2" spans="1:19" ht="8" customHeight="1"/>
    <row r="3" spans="1:19" ht="26" customHeight="1">
      <c r="A3" s="90"/>
      <c r="B3" s="585" t="s">
        <v>34</v>
      </c>
      <c r="C3" s="585"/>
      <c r="D3" s="491" t="s">
        <v>165</v>
      </c>
      <c r="E3" s="491"/>
      <c r="F3" s="491"/>
      <c r="G3" s="491"/>
      <c r="H3" s="491"/>
      <c r="I3" s="491"/>
      <c r="J3" s="491"/>
      <c r="K3" s="491"/>
      <c r="L3" s="586" t="s">
        <v>60</v>
      </c>
      <c r="M3" s="586"/>
      <c r="N3" s="586"/>
      <c r="O3" s="586"/>
    </row>
    <row r="4" spans="1:19" ht="26" customHeight="1" thickBot="1">
      <c r="A4" s="90"/>
      <c r="B4" s="587" t="s">
        <v>18</v>
      </c>
      <c r="C4" s="587"/>
      <c r="D4" s="491"/>
      <c r="E4" s="491"/>
      <c r="F4" s="491"/>
      <c r="G4" s="491"/>
      <c r="H4" s="491"/>
      <c r="I4" s="491"/>
      <c r="J4" s="491"/>
      <c r="K4" s="491"/>
      <c r="M4" s="6" t="s">
        <v>33</v>
      </c>
      <c r="N4" s="493"/>
      <c r="O4" s="493"/>
    </row>
    <row r="5" spans="1:19" ht="24" customHeight="1" thickTop="1">
      <c r="A5" s="545"/>
      <c r="B5" s="511" t="s">
        <v>83</v>
      </c>
      <c r="C5" s="512"/>
      <c r="D5" s="515" t="s">
        <v>185</v>
      </c>
      <c r="E5" s="516"/>
      <c r="F5" s="516"/>
      <c r="G5" s="516"/>
      <c r="H5" s="539" t="s">
        <v>132</v>
      </c>
      <c r="I5" s="528" t="s">
        <v>57</v>
      </c>
      <c r="J5" s="93" t="s">
        <v>13</v>
      </c>
      <c r="K5" s="114" t="s">
        <v>99</v>
      </c>
      <c r="L5" s="91" t="s">
        <v>86</v>
      </c>
      <c r="M5" s="548" t="s">
        <v>97</v>
      </c>
      <c r="N5" s="549"/>
      <c r="O5" s="550"/>
    </row>
    <row r="6" spans="1:19" ht="24" customHeight="1">
      <c r="A6" s="545"/>
      <c r="B6" s="513"/>
      <c r="C6" s="514"/>
      <c r="D6" s="517"/>
      <c r="E6" s="518"/>
      <c r="F6" s="518"/>
      <c r="G6" s="518"/>
      <c r="H6" s="540"/>
      <c r="I6" s="529"/>
      <c r="J6" s="94" t="s">
        <v>66</v>
      </c>
      <c r="K6" s="115" t="s">
        <v>182</v>
      </c>
      <c r="L6" s="65"/>
      <c r="M6" s="551"/>
      <c r="N6" s="552"/>
      <c r="O6" s="553"/>
    </row>
    <row r="7" spans="1:19" ht="24" customHeight="1" thickBot="1">
      <c r="A7" s="545"/>
      <c r="B7" s="546"/>
      <c r="C7" s="547"/>
      <c r="D7" s="98" t="s">
        <v>184</v>
      </c>
      <c r="E7" s="554" t="s">
        <v>35</v>
      </c>
      <c r="F7" s="555"/>
      <c r="G7" s="555"/>
      <c r="H7" s="556"/>
      <c r="I7" s="530"/>
      <c r="J7" s="95" t="s">
        <v>85</v>
      </c>
      <c r="K7" s="557" t="s">
        <v>100</v>
      </c>
      <c r="L7" s="558"/>
      <c r="M7" s="558"/>
      <c r="N7" s="558"/>
      <c r="O7" s="559"/>
    </row>
    <row r="8" spans="1:19" ht="24" customHeight="1">
      <c r="A8" s="545"/>
      <c r="B8" s="536" t="s">
        <v>128</v>
      </c>
      <c r="C8" s="127" t="s">
        <v>65</v>
      </c>
      <c r="D8" s="578" t="s">
        <v>98</v>
      </c>
      <c r="E8" s="579"/>
      <c r="F8" s="579"/>
      <c r="G8" s="579"/>
      <c r="H8" s="580"/>
      <c r="I8" s="497" t="s">
        <v>73</v>
      </c>
      <c r="J8" s="96" t="s">
        <v>13</v>
      </c>
      <c r="K8" s="116" t="s">
        <v>101</v>
      </c>
      <c r="L8" s="92" t="s">
        <v>86</v>
      </c>
      <c r="M8" s="560" t="s">
        <v>102</v>
      </c>
      <c r="N8" s="561"/>
      <c r="O8" s="562"/>
    </row>
    <row r="9" spans="1:19" ht="24" customHeight="1">
      <c r="A9" s="545"/>
      <c r="B9" s="537"/>
      <c r="C9" s="207" t="s">
        <v>86</v>
      </c>
      <c r="D9" s="563" t="s">
        <v>97</v>
      </c>
      <c r="E9" s="564"/>
      <c r="F9" s="564"/>
      <c r="G9" s="564"/>
      <c r="H9" s="565"/>
      <c r="I9" s="498"/>
      <c r="J9" s="506" t="s">
        <v>74</v>
      </c>
      <c r="K9" s="507"/>
      <c r="L9" s="65" t="s">
        <v>87</v>
      </c>
      <c r="M9" s="566" t="s">
        <v>97</v>
      </c>
      <c r="N9" s="567"/>
      <c r="O9" s="568"/>
    </row>
    <row r="10" spans="1:19" ht="24" customHeight="1" thickBot="1">
      <c r="A10" s="545"/>
      <c r="B10" s="538"/>
      <c r="C10" s="214" t="s">
        <v>154</v>
      </c>
      <c r="D10" s="581" t="s">
        <v>181</v>
      </c>
      <c r="E10" s="582"/>
      <c r="F10" s="582"/>
      <c r="G10" s="583" t="s">
        <v>130</v>
      </c>
      <c r="H10" s="584"/>
      <c r="I10" s="498"/>
      <c r="J10" s="99" t="s">
        <v>55</v>
      </c>
      <c r="K10" s="569" t="s">
        <v>183</v>
      </c>
      <c r="L10" s="570"/>
      <c r="M10" s="570"/>
      <c r="N10" s="570"/>
      <c r="O10" s="571"/>
    </row>
    <row r="11" spans="1:19" ht="24" customHeight="1" thickBot="1">
      <c r="A11" s="545"/>
      <c r="B11" s="572" t="s">
        <v>131</v>
      </c>
      <c r="C11" s="573"/>
      <c r="D11" s="573"/>
      <c r="E11" s="573"/>
      <c r="F11" s="573"/>
      <c r="G11" s="573"/>
      <c r="H11" s="574"/>
      <c r="I11" s="499"/>
      <c r="J11" s="97" t="s">
        <v>56</v>
      </c>
      <c r="K11" s="575" t="s">
        <v>129</v>
      </c>
      <c r="L11" s="576"/>
      <c r="M11" s="576"/>
      <c r="N11" s="576"/>
      <c r="O11" s="577"/>
      <c r="P11" s="109"/>
    </row>
    <row r="12" spans="1:19" ht="20" customHeight="1" thickTop="1">
      <c r="A12" s="545"/>
      <c r="B12" s="519" t="s">
        <v>25</v>
      </c>
      <c r="C12" s="521" t="s">
        <v>13</v>
      </c>
      <c r="D12" s="523" t="s">
        <v>14</v>
      </c>
      <c r="E12" s="525" t="s">
        <v>72</v>
      </c>
      <c r="F12" s="526"/>
      <c r="G12" s="526"/>
      <c r="H12" s="526"/>
      <c r="I12" s="526"/>
      <c r="J12" s="527"/>
      <c r="K12" s="487" t="s">
        <v>59</v>
      </c>
      <c r="L12" s="488"/>
      <c r="M12" s="489"/>
      <c r="N12" s="500" t="s">
        <v>26</v>
      </c>
      <c r="O12" s="502" t="s">
        <v>19</v>
      </c>
      <c r="P12" s="87" t="s">
        <v>52</v>
      </c>
      <c r="Q12" s="88"/>
      <c r="R12" s="88"/>
      <c r="S12" s="89"/>
    </row>
    <row r="13" spans="1:19" ht="20" customHeight="1" thickBot="1">
      <c r="A13" s="545"/>
      <c r="B13" s="520"/>
      <c r="C13" s="522"/>
      <c r="D13" s="524"/>
      <c r="E13" s="477" t="s">
        <v>27</v>
      </c>
      <c r="F13" s="478"/>
      <c r="G13" s="478"/>
      <c r="H13" s="479"/>
      <c r="I13" s="531" t="s">
        <v>0</v>
      </c>
      <c r="J13" s="532"/>
      <c r="K13" s="100" t="s">
        <v>49</v>
      </c>
      <c r="L13" s="504" t="s">
        <v>0</v>
      </c>
      <c r="M13" s="505"/>
      <c r="N13" s="501"/>
      <c r="O13" s="503"/>
      <c r="P13" s="85" t="s">
        <v>51</v>
      </c>
      <c r="Q13" s="86" t="s">
        <v>11</v>
      </c>
      <c r="R13" s="86" t="s">
        <v>12</v>
      </c>
    </row>
    <row r="14" spans="1:19" ht="31" customHeight="1">
      <c r="B14" s="9" t="s">
        <v>7</v>
      </c>
      <c r="C14" s="56" t="s">
        <v>91</v>
      </c>
      <c r="D14" s="10"/>
      <c r="E14" s="11" t="s">
        <v>15</v>
      </c>
      <c r="F14" s="12"/>
      <c r="G14" s="266"/>
      <c r="H14" s="79"/>
      <c r="I14" s="590"/>
      <c r="J14" s="591"/>
      <c r="K14" s="13"/>
      <c r="L14" s="70"/>
      <c r="M14" s="71"/>
      <c r="N14" s="14"/>
      <c r="O14" s="15"/>
      <c r="Q14" s="3">
        <f t="shared" ref="Q14:Q25" ca="1" si="0">DATEDIF(R14,TODAY(),"Y")</f>
        <v>125</v>
      </c>
      <c r="R14" s="84">
        <f t="shared" ref="R14:R25" si="1">D14</f>
        <v>0</v>
      </c>
    </row>
    <row r="15" spans="1:19" ht="31" customHeight="1">
      <c r="B15" s="16" t="s">
        <v>1</v>
      </c>
      <c r="C15" s="57" t="s">
        <v>91</v>
      </c>
      <c r="D15" s="18"/>
      <c r="E15" s="19" t="s">
        <v>15</v>
      </c>
      <c r="F15" s="20"/>
      <c r="G15" s="267"/>
      <c r="H15" s="80"/>
      <c r="I15" s="588"/>
      <c r="J15" s="589"/>
      <c r="K15" s="76"/>
      <c r="L15" s="77"/>
      <c r="M15" s="78"/>
      <c r="N15" s="22"/>
      <c r="O15" s="23"/>
      <c r="Q15" s="3">
        <f t="shared" ca="1" si="0"/>
        <v>125</v>
      </c>
      <c r="R15" s="84">
        <f t="shared" si="1"/>
        <v>0</v>
      </c>
    </row>
    <row r="16" spans="1:19" ht="31" customHeight="1">
      <c r="B16" s="24" t="s">
        <v>8</v>
      </c>
      <c r="C16" s="57" t="s">
        <v>91</v>
      </c>
      <c r="D16" s="18"/>
      <c r="E16" s="19" t="s">
        <v>15</v>
      </c>
      <c r="F16" s="20"/>
      <c r="G16" s="267"/>
      <c r="H16" s="80"/>
      <c r="I16" s="588"/>
      <c r="J16" s="589"/>
      <c r="K16" s="21"/>
      <c r="L16" s="66"/>
      <c r="M16" s="67"/>
      <c r="N16" s="22"/>
      <c r="O16" s="23"/>
      <c r="Q16" s="3">
        <f t="shared" ca="1" si="0"/>
        <v>125</v>
      </c>
      <c r="R16" s="84">
        <f t="shared" si="1"/>
        <v>0</v>
      </c>
    </row>
    <row r="17" spans="2:18" ht="31" customHeight="1">
      <c r="B17" s="24" t="s">
        <v>2</v>
      </c>
      <c r="C17" s="57" t="s">
        <v>91</v>
      </c>
      <c r="D17" s="18"/>
      <c r="E17" s="19" t="s">
        <v>15</v>
      </c>
      <c r="F17" s="20"/>
      <c r="G17" s="267"/>
      <c r="H17" s="80"/>
      <c r="I17" s="588"/>
      <c r="J17" s="589"/>
      <c r="K17" s="21"/>
      <c r="L17" s="66"/>
      <c r="M17" s="67"/>
      <c r="N17" s="22"/>
      <c r="O17" s="25"/>
      <c r="Q17" s="3">
        <f t="shared" ca="1" si="0"/>
        <v>125</v>
      </c>
      <c r="R17" s="84">
        <f t="shared" si="1"/>
        <v>0</v>
      </c>
    </row>
    <row r="18" spans="2:18" ht="31" customHeight="1">
      <c r="B18" s="24" t="s">
        <v>3</v>
      </c>
      <c r="C18" s="57" t="s">
        <v>91</v>
      </c>
      <c r="D18" s="18"/>
      <c r="E18" s="19" t="s">
        <v>15</v>
      </c>
      <c r="F18" s="20"/>
      <c r="G18" s="267"/>
      <c r="H18" s="80"/>
      <c r="I18" s="588"/>
      <c r="J18" s="589"/>
      <c r="K18" s="21"/>
      <c r="L18" s="66"/>
      <c r="M18" s="67"/>
      <c r="N18" s="22"/>
      <c r="O18" s="23"/>
      <c r="Q18" s="3">
        <f t="shared" ca="1" si="0"/>
        <v>125</v>
      </c>
      <c r="R18" s="84">
        <f t="shared" si="1"/>
        <v>0</v>
      </c>
    </row>
    <row r="19" spans="2:18" ht="31" customHeight="1">
      <c r="B19" s="24" t="s">
        <v>4</v>
      </c>
      <c r="C19" s="57" t="s">
        <v>91</v>
      </c>
      <c r="D19" s="18"/>
      <c r="E19" s="19" t="s">
        <v>15</v>
      </c>
      <c r="F19" s="20"/>
      <c r="G19" s="267"/>
      <c r="H19" s="80"/>
      <c r="I19" s="588"/>
      <c r="J19" s="589"/>
      <c r="K19" s="21"/>
      <c r="L19" s="66"/>
      <c r="M19" s="67"/>
      <c r="N19" s="22"/>
      <c r="O19" s="23"/>
      <c r="Q19" s="3">
        <f t="shared" ca="1" si="0"/>
        <v>125</v>
      </c>
      <c r="R19" s="84">
        <f t="shared" si="1"/>
        <v>0</v>
      </c>
    </row>
    <row r="20" spans="2:18" ht="31" customHeight="1">
      <c r="B20" s="24" t="s">
        <v>5</v>
      </c>
      <c r="C20" s="17"/>
      <c r="D20" s="18"/>
      <c r="E20" s="19" t="s">
        <v>15</v>
      </c>
      <c r="F20" s="20"/>
      <c r="G20" s="267"/>
      <c r="H20" s="80"/>
      <c r="I20" s="588"/>
      <c r="J20" s="589"/>
      <c r="K20" s="21"/>
      <c r="L20" s="66"/>
      <c r="M20" s="67"/>
      <c r="N20" s="22"/>
      <c r="O20" s="23"/>
      <c r="Q20" s="3">
        <f t="shared" ca="1" si="0"/>
        <v>125</v>
      </c>
      <c r="R20" s="84">
        <f t="shared" si="1"/>
        <v>0</v>
      </c>
    </row>
    <row r="21" spans="2:18" ht="31" customHeight="1">
      <c r="B21" s="24" t="s">
        <v>6</v>
      </c>
      <c r="C21" s="17"/>
      <c r="D21" s="18"/>
      <c r="E21" s="19" t="s">
        <v>15</v>
      </c>
      <c r="F21" s="20"/>
      <c r="G21" s="267"/>
      <c r="H21" s="80"/>
      <c r="I21" s="588"/>
      <c r="J21" s="589"/>
      <c r="K21" s="21"/>
      <c r="L21" s="66"/>
      <c r="M21" s="67"/>
      <c r="N21" s="22"/>
      <c r="O21" s="23"/>
      <c r="Q21" s="3">
        <f t="shared" ca="1" si="0"/>
        <v>125</v>
      </c>
      <c r="R21" s="84">
        <f t="shared" si="1"/>
        <v>0</v>
      </c>
    </row>
    <row r="22" spans="2:18" ht="31" customHeight="1">
      <c r="B22" s="24" t="s">
        <v>9</v>
      </c>
      <c r="C22" s="17"/>
      <c r="D22" s="18"/>
      <c r="E22" s="19" t="s">
        <v>15</v>
      </c>
      <c r="F22" s="20"/>
      <c r="G22" s="267"/>
      <c r="H22" s="80"/>
      <c r="I22" s="588"/>
      <c r="J22" s="589"/>
      <c r="K22" s="21"/>
      <c r="L22" s="66"/>
      <c r="M22" s="67"/>
      <c r="N22" s="22"/>
      <c r="O22" s="23"/>
      <c r="Q22" s="3">
        <f t="shared" ca="1" si="0"/>
        <v>125</v>
      </c>
      <c r="R22" s="84">
        <f t="shared" si="1"/>
        <v>0</v>
      </c>
    </row>
    <row r="23" spans="2:18" ht="31" customHeight="1" thickBot="1">
      <c r="B23" s="26" t="s">
        <v>10</v>
      </c>
      <c r="C23" s="27"/>
      <c r="D23" s="28"/>
      <c r="E23" s="29" t="s">
        <v>15</v>
      </c>
      <c r="F23" s="30"/>
      <c r="G23" s="268"/>
      <c r="H23" s="81"/>
      <c r="I23" s="593"/>
      <c r="J23" s="594"/>
      <c r="K23" s="31"/>
      <c r="L23" s="68"/>
      <c r="M23" s="69"/>
      <c r="N23" s="32"/>
      <c r="O23" s="33"/>
      <c r="Q23" s="3">
        <f t="shared" ca="1" si="0"/>
        <v>125</v>
      </c>
      <c r="R23" s="84">
        <f t="shared" si="1"/>
        <v>0</v>
      </c>
    </row>
    <row r="24" spans="2:18" ht="30" customHeight="1">
      <c r="B24" s="16"/>
      <c r="C24" s="34"/>
      <c r="D24" s="35"/>
      <c r="E24" s="36" t="s">
        <v>15</v>
      </c>
      <c r="F24" s="37"/>
      <c r="G24" s="269"/>
      <c r="H24" s="82"/>
      <c r="I24" s="590"/>
      <c r="J24" s="591"/>
      <c r="K24" s="38"/>
      <c r="L24" s="72"/>
      <c r="M24" s="73"/>
      <c r="N24" s="39"/>
      <c r="O24" s="40"/>
      <c r="Q24" s="3">
        <f t="shared" ca="1" si="0"/>
        <v>125</v>
      </c>
      <c r="R24" s="84">
        <f t="shared" si="1"/>
        <v>0</v>
      </c>
    </row>
    <row r="25" spans="2:18" ht="30" customHeight="1" thickBot="1">
      <c r="B25" s="41"/>
      <c r="C25" s="42"/>
      <c r="D25" s="43"/>
      <c r="E25" s="44" t="s">
        <v>15</v>
      </c>
      <c r="F25" s="45"/>
      <c r="G25" s="213"/>
      <c r="H25" s="83"/>
      <c r="I25" s="595"/>
      <c r="J25" s="596"/>
      <c r="K25" s="46"/>
      <c r="L25" s="74"/>
      <c r="M25" s="75"/>
      <c r="N25" s="47"/>
      <c r="O25" s="48"/>
      <c r="Q25" s="3">
        <f t="shared" ca="1" si="0"/>
        <v>125</v>
      </c>
      <c r="R25" s="84">
        <f t="shared" si="1"/>
        <v>0</v>
      </c>
    </row>
    <row r="26" spans="2:18" ht="6" customHeight="1" thickTop="1">
      <c r="B26" s="49"/>
      <c r="E26" s="50"/>
      <c r="F26" s="51"/>
      <c r="G26" s="51"/>
      <c r="H26" s="51"/>
      <c r="I26" s="52"/>
      <c r="J26" s="52"/>
      <c r="K26" s="597" t="s">
        <v>28</v>
      </c>
      <c r="L26" s="597"/>
      <c r="M26" s="597"/>
      <c r="N26" s="597"/>
    </row>
    <row r="27" spans="2:18" ht="24" customHeight="1">
      <c r="B27" s="49"/>
      <c r="C27" s="58">
        <f>COUNTA(C14:C23)</f>
        <v>6</v>
      </c>
      <c r="D27" s="59" t="s">
        <v>32</v>
      </c>
      <c r="E27" s="598">
        <f>IF($B$4="新規",1000,0)+5000+COUNTA(C19:C23)*400</f>
        <v>5400</v>
      </c>
      <c r="F27" s="598"/>
      <c r="G27" s="598"/>
      <c r="H27" s="598"/>
      <c r="I27" s="52"/>
      <c r="J27" s="52"/>
      <c r="K27" s="597"/>
      <c r="L27" s="597"/>
      <c r="M27" s="597"/>
      <c r="N27" s="597"/>
    </row>
    <row r="28" spans="2:18" ht="20" customHeight="1">
      <c r="B28" s="486" t="s">
        <v>50</v>
      </c>
      <c r="C28" s="486"/>
      <c r="D28" s="486"/>
      <c r="E28" s="486"/>
      <c r="F28" s="486"/>
      <c r="G28" s="486"/>
      <c r="H28" s="486"/>
      <c r="I28" s="486"/>
      <c r="J28" s="486"/>
      <c r="K28" s="486"/>
      <c r="L28" s="486"/>
      <c r="M28" s="486"/>
      <c r="N28" s="486"/>
      <c r="O28" s="486"/>
    </row>
    <row r="29" spans="2:18" ht="20" customHeight="1">
      <c r="B29" s="592" t="s">
        <v>75</v>
      </c>
      <c r="C29" s="592"/>
      <c r="D29" s="592"/>
      <c r="E29" s="592"/>
      <c r="F29" s="592"/>
      <c r="G29" s="592"/>
      <c r="H29" s="592"/>
      <c r="I29" s="592"/>
      <c r="J29" s="592"/>
      <c r="K29" s="592"/>
      <c r="L29" s="592"/>
      <c r="M29" s="592"/>
      <c r="N29" s="592"/>
      <c r="O29" s="592"/>
    </row>
    <row r="30" spans="2:18" ht="20" customHeight="1">
      <c r="B30" s="486" t="s">
        <v>79</v>
      </c>
      <c r="C30" s="486"/>
      <c r="D30" s="486"/>
      <c r="E30" s="486"/>
      <c r="F30" s="486"/>
      <c r="G30" s="486"/>
      <c r="H30" s="486"/>
      <c r="I30" s="486"/>
      <c r="J30" s="486"/>
      <c r="K30" s="486"/>
      <c r="L30" s="486"/>
      <c r="M30" s="486"/>
      <c r="N30" s="486"/>
      <c r="O30" s="486"/>
    </row>
    <row r="31" spans="2:18" ht="20" customHeight="1">
      <c r="B31" s="486" t="s">
        <v>80</v>
      </c>
      <c r="C31" s="486"/>
      <c r="D31" s="486"/>
      <c r="E31" s="486"/>
      <c r="F31" s="486"/>
      <c r="G31" s="486"/>
      <c r="H31" s="486"/>
      <c r="I31" s="486"/>
      <c r="J31" s="486"/>
      <c r="K31" s="486"/>
      <c r="L31" s="486"/>
      <c r="M31" s="486"/>
      <c r="N31" s="486"/>
      <c r="O31" s="486"/>
    </row>
    <row r="33" spans="2:43" ht="18" thickBot="1">
      <c r="B33" s="485"/>
      <c r="C33" s="485"/>
      <c r="D33" s="485"/>
      <c r="E33" s="485"/>
      <c r="F33" s="485"/>
      <c r="G33" s="485"/>
      <c r="H33" s="485"/>
      <c r="I33" s="485"/>
      <c r="J33" s="485"/>
      <c r="K33" s="485"/>
      <c r="L33" s="485"/>
      <c r="M33" s="485"/>
      <c r="N33" s="485"/>
      <c r="O33" s="485"/>
      <c r="T33" s="483"/>
      <c r="U33" s="483"/>
      <c r="V33" s="483"/>
      <c r="Y33" s="483"/>
      <c r="Z33" s="483"/>
      <c r="AA33" s="483"/>
      <c r="AD33" s="483"/>
      <c r="AE33" s="483"/>
      <c r="AF33" s="483"/>
      <c r="AI33" s="483"/>
      <c r="AJ33" s="483"/>
      <c r="AK33" s="483"/>
      <c r="AL33" s="483"/>
      <c r="AM33" s="483"/>
      <c r="AN33" s="483"/>
      <c r="AO33" s="483"/>
      <c r="AP33" s="483"/>
      <c r="AQ33" s="483"/>
    </row>
    <row r="34" spans="2:43" ht="49" thickTop="1" thickBot="1">
      <c r="S34" s="60" t="s">
        <v>22</v>
      </c>
      <c r="T34" s="480" t="str">
        <f>IF(N4="","/",N4)</f>
        <v>/</v>
      </c>
      <c r="U34" s="481"/>
      <c r="V34" s="482"/>
      <c r="W34" s="3"/>
      <c r="X34" s="60" t="s">
        <v>23</v>
      </c>
      <c r="Y34" s="480" t="str">
        <f>IF(Y33="","/",Y33)</f>
        <v>/</v>
      </c>
      <c r="Z34" s="481"/>
      <c r="AA34" s="482"/>
      <c r="AB34" s="3"/>
      <c r="AC34" s="60" t="s">
        <v>20</v>
      </c>
      <c r="AD34" s="480" t="str">
        <f>IF(AD33="","/",AD33)</f>
        <v>/</v>
      </c>
      <c r="AE34" s="481"/>
      <c r="AF34" s="482"/>
      <c r="AG34" s="3"/>
      <c r="AH34" s="61" t="s">
        <v>24</v>
      </c>
      <c r="AI34" s="480" t="str">
        <f>IF(AI33="","/",AI33)</f>
        <v>/</v>
      </c>
      <c r="AJ34" s="481"/>
      <c r="AK34" s="484"/>
      <c r="AL34" s="480" t="str">
        <f>IF(AL33="","/",AL33)</f>
        <v>/</v>
      </c>
      <c r="AM34" s="481"/>
      <c r="AN34" s="484"/>
      <c r="AO34" s="480" t="str">
        <f>IF(AO33="","/",AO33)</f>
        <v>/</v>
      </c>
      <c r="AP34" s="481"/>
      <c r="AQ34" s="482"/>
    </row>
    <row r="35" spans="2:43" ht="23" thickTop="1">
      <c r="C35" s="53" t="s">
        <v>29</v>
      </c>
      <c r="D35" s="53" t="s">
        <v>31</v>
      </c>
    </row>
    <row r="36" spans="2:43" ht="22.5">
      <c r="C36" s="53" t="s">
        <v>30</v>
      </c>
      <c r="D36" s="53" t="s">
        <v>18</v>
      </c>
      <c r="N36" s="54" t="s">
        <v>16</v>
      </c>
      <c r="O36" s="55" t="s">
        <v>21</v>
      </c>
    </row>
    <row r="37" spans="2:43" ht="22.5">
      <c r="C37" s="53" t="s">
        <v>82</v>
      </c>
      <c r="D37" s="53"/>
      <c r="N37" s="54"/>
      <c r="O37" s="55"/>
    </row>
    <row r="38" spans="2:43" ht="22.5">
      <c r="C38" s="53" t="s">
        <v>31</v>
      </c>
      <c r="N38" s="54" t="s">
        <v>17</v>
      </c>
      <c r="O38" s="55"/>
    </row>
    <row r="39" spans="2:43" ht="22.5">
      <c r="C39" s="53" t="s">
        <v>18</v>
      </c>
      <c r="N39" s="54" t="s">
        <v>18</v>
      </c>
      <c r="O39" s="55"/>
    </row>
    <row r="40" spans="2:43" ht="22.5">
      <c r="C40" s="53" t="s">
        <v>81</v>
      </c>
    </row>
    <row r="41" spans="2:43" ht="60" customHeight="1">
      <c r="D41" s="2"/>
      <c r="E41" s="2"/>
      <c r="F41" s="2"/>
      <c r="G41" s="2"/>
      <c r="H41" s="2"/>
      <c r="I41" s="2"/>
      <c r="J41" s="2"/>
      <c r="K41" s="2"/>
    </row>
  </sheetData>
  <mergeCells count="67">
    <mergeCell ref="B33:O33"/>
    <mergeCell ref="I21:J21"/>
    <mergeCell ref="I22:J22"/>
    <mergeCell ref="AO34:AQ34"/>
    <mergeCell ref="T33:V33"/>
    <mergeCell ref="Y33:AA33"/>
    <mergeCell ref="AD33:AF33"/>
    <mergeCell ref="AI33:AK33"/>
    <mergeCell ref="AL33:AN33"/>
    <mergeCell ref="AO33:AQ33"/>
    <mergeCell ref="T34:V34"/>
    <mergeCell ref="Y34:AA34"/>
    <mergeCell ref="AD34:AF34"/>
    <mergeCell ref="AI34:AK34"/>
    <mergeCell ref="AL34:AN34"/>
    <mergeCell ref="B28:O28"/>
    <mergeCell ref="B29:O29"/>
    <mergeCell ref="B30:O30"/>
    <mergeCell ref="B31:O31"/>
    <mergeCell ref="I20:J20"/>
    <mergeCell ref="I23:J23"/>
    <mergeCell ref="I24:J24"/>
    <mergeCell ref="I25:J25"/>
    <mergeCell ref="K26:N27"/>
    <mergeCell ref="E27:H27"/>
    <mergeCell ref="N12:N13"/>
    <mergeCell ref="O12:O13"/>
    <mergeCell ref="E13:H13"/>
    <mergeCell ref="I13:J13"/>
    <mergeCell ref="L13:M13"/>
    <mergeCell ref="I19:J19"/>
    <mergeCell ref="C12:C13"/>
    <mergeCell ref="D12:D13"/>
    <mergeCell ref="E12:J12"/>
    <mergeCell ref="K12:M12"/>
    <mergeCell ref="I14:J14"/>
    <mergeCell ref="I15:J15"/>
    <mergeCell ref="I16:J16"/>
    <mergeCell ref="I17:J17"/>
    <mergeCell ref="I18:J18"/>
    <mergeCell ref="B3:C3"/>
    <mergeCell ref="D3:K4"/>
    <mergeCell ref="L3:O3"/>
    <mergeCell ref="B4:C4"/>
    <mergeCell ref="N4:O4"/>
    <mergeCell ref="B11:H11"/>
    <mergeCell ref="K11:O11"/>
    <mergeCell ref="B8:B10"/>
    <mergeCell ref="D8:H8"/>
    <mergeCell ref="D10:F10"/>
    <mergeCell ref="G10:H10"/>
    <mergeCell ref="A5:A13"/>
    <mergeCell ref="B5:C7"/>
    <mergeCell ref="B12:B13"/>
    <mergeCell ref="I5:I7"/>
    <mergeCell ref="M5:O5"/>
    <mergeCell ref="M6:O6"/>
    <mergeCell ref="E7:H7"/>
    <mergeCell ref="K7:O7"/>
    <mergeCell ref="D5:G6"/>
    <mergeCell ref="H5:H6"/>
    <mergeCell ref="I8:I11"/>
    <mergeCell ref="M8:O8"/>
    <mergeCell ref="D9:H9"/>
    <mergeCell ref="J9:K9"/>
    <mergeCell ref="M9:O9"/>
    <mergeCell ref="K10:O10"/>
  </mergeCells>
  <phoneticPr fontId="1"/>
  <conditionalFormatting sqref="A3">
    <cfRule type="expression" dxfId="3" priority="1">
      <formula>$B$3=""</formula>
    </cfRule>
  </conditionalFormatting>
  <conditionalFormatting sqref="A4">
    <cfRule type="expression" dxfId="2" priority="3">
      <formula>$B$4=""</formula>
    </cfRule>
  </conditionalFormatting>
  <conditionalFormatting sqref="E27:H27">
    <cfRule type="expression" dxfId="1" priority="2">
      <formula>$C$27=0</formula>
    </cfRule>
  </conditionalFormatting>
  <conditionalFormatting sqref="Q14:R25">
    <cfRule type="expression" dxfId="0" priority="4">
      <formula>$D14=""</formula>
    </cfRule>
  </conditionalFormatting>
  <dataValidations count="3">
    <dataValidation type="list" allowBlank="1" showInputMessage="1" showErrorMessage="1" sqref="O14:O25" xr:uid="{FC9EB9B7-6A1A-4210-B04D-3888A31B339A}">
      <formula1>"公認"</formula1>
    </dataValidation>
    <dataValidation type="list" allowBlank="1" showInputMessage="1" showErrorMessage="1" sqref="N14:N25" xr:uid="{D3ECA470-9C68-4D64-A9BF-C974ACB10E0A}">
      <formula1>"在勤,在住,継続"</formula1>
    </dataValidation>
    <dataValidation type="list" allowBlank="1" showInputMessage="1" showErrorMessage="1" sqref="H5:H6" xr:uid="{BE9044BD-CD05-4FDD-A3A5-835761E46668}">
      <formula1>"(A),(B),(C),(D),(E),(F)"</formula1>
    </dataValidation>
  </dataValidations>
  <printOptions horizontalCentered="1"/>
  <pageMargins left="0.19685039370078741" right="0.19685039370078741" top="0.19685039370078741" bottom="0" header="0" footer="0"/>
  <pageSetup paperSize="9" scale="79" orientation="landscape" cellComments="asDisplayed" horizontalDpi="300" verticalDpi="300" r:id="rId1"/>
  <headerFooter alignWithMargins="0">
    <oddFooter>&amp;R&amp;"メイリオ,ボールド"Itabashi-ttf_団体登録申込書_2022_R02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047A0F66EBE3C4AB9D693A08CC88006" ma:contentTypeVersion="11" ma:contentTypeDescription="新しいドキュメントを作成します。" ma:contentTypeScope="" ma:versionID="0ac56b90d819c48aece84a61dddbaeba">
  <xsd:schema xmlns:xsd="http://www.w3.org/2001/XMLSchema" xmlns:xs="http://www.w3.org/2001/XMLSchema" xmlns:p="http://schemas.microsoft.com/office/2006/metadata/properties" xmlns:ns3="9394f580-6856-4629-8bdc-1488f842e5ba" xmlns:ns4="85bcfb60-6d54-459d-8bb5-63f1d7ed122b" targetNamespace="http://schemas.microsoft.com/office/2006/metadata/properties" ma:root="true" ma:fieldsID="79871c1381adb11f3e640b137ed42f81" ns3:_="" ns4:_="">
    <xsd:import namespace="9394f580-6856-4629-8bdc-1488f842e5ba"/>
    <xsd:import namespace="85bcfb60-6d54-459d-8bb5-63f1d7ed122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94f580-6856-4629-8bdc-1488f842e5ba"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SharingHintHash" ma:index="10" nillable="true" ma:displayName="共有のヒントのハッシュ"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bcfb60-6d54-459d-8bb5-63f1d7ed122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34CFE5-8807-49FA-8702-FDC152BBC10E}">
  <ds:schemaRefs>
    <ds:schemaRef ds:uri="http://schemas.microsoft.com/sharepoint/v3/contenttype/forms"/>
  </ds:schemaRefs>
</ds:datastoreItem>
</file>

<file path=customXml/itemProps2.xml><?xml version="1.0" encoding="utf-8"?>
<ds:datastoreItem xmlns:ds="http://schemas.openxmlformats.org/officeDocument/2006/customXml" ds:itemID="{3EF861C7-CCC2-499C-8305-431F6DCE9B62}">
  <ds:schemaRefs>
    <ds:schemaRef ds:uri="http://purl.org/dc/terms/"/>
    <ds:schemaRef ds:uri="85bcfb60-6d54-459d-8bb5-63f1d7ed122b"/>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9394f580-6856-4629-8bdc-1488f842e5ba"/>
    <ds:schemaRef ds:uri="http://www.w3.org/XML/1998/namespace"/>
  </ds:schemaRefs>
</ds:datastoreItem>
</file>

<file path=customXml/itemProps3.xml><?xml version="1.0" encoding="utf-8"?>
<ds:datastoreItem xmlns:ds="http://schemas.openxmlformats.org/officeDocument/2006/customXml" ds:itemID="{9FFCF758-D887-4C34-AE4A-4275F213D1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94f580-6856-4629-8bdc-1488f842e5ba"/>
    <ds:schemaRef ds:uri="85bcfb60-6d54-459d-8bb5-63f1d7ed12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【別紙①】登録連絡書</vt:lpstr>
      <vt:lpstr>【別紙①】登録費計算例</vt:lpstr>
      <vt:lpstr>★記入上の注意</vt:lpstr>
      <vt:lpstr>A【別紙②】登録申込書</vt:lpstr>
      <vt:lpstr>B【別紙②】登録申込書</vt:lpstr>
      <vt:lpstr>C【別紙②】登録申込書</vt:lpstr>
      <vt:lpstr>D【別紙②】登録申込書</vt:lpstr>
      <vt:lpstr>【別紙②】団体登録申込書・記入例</vt:lpstr>
      <vt:lpstr>【別紙①】登録費計算例!Print_Area</vt:lpstr>
      <vt:lpstr>【別紙①】登録連絡書!Print_Area</vt:lpstr>
      <vt:lpstr>【別紙②】団体登録申込書・記入例!Print_Area</vt:lpstr>
      <vt:lpstr>★記入上の注意!Print_Area</vt:lpstr>
      <vt:lpstr>A【別紙②】登録申込書!Print_Area</vt:lpstr>
      <vt:lpstr>B【別紙②】登録申込書!Print_Area</vt:lpstr>
      <vt:lpstr>C【別紙②】登録申込書!Print_Area</vt:lpstr>
      <vt:lpstr>D【別紙②】登録申込書!Print_Area</vt:lpstr>
      <vt:lpstr>【別紙①】登録費計算例!Print_Titles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Nobuhiro TANI</cp:lastModifiedBy>
  <cp:lastPrinted>2025-03-01T10:40:26Z</cp:lastPrinted>
  <dcterms:created xsi:type="dcterms:W3CDTF">2000-03-13T04:33:02Z</dcterms:created>
  <dcterms:modified xsi:type="dcterms:W3CDTF">2025-03-20T18:00:28Z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0x010100B047A0F66EBE3C4AB9D693A08CC88006</vt:lpwstr>
  </property>
</Properties>
</file>