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hidePivotFieldList="1" defaultThemeVersion="124226"/>
  <mc:AlternateContent xmlns:mc="http://schemas.openxmlformats.org/markup-compatibility/2006">
    <mc:Choice Requires="x15">
      <x15ac:absPath xmlns:x15ac="http://schemas.microsoft.com/office/spreadsheetml/2010/11/ac" url="C:\Users\tani\Documents\【卓球連盟】板橋区\登録申込み\2026_R7\"/>
    </mc:Choice>
  </mc:AlternateContent>
  <xr:revisionPtr revIDLastSave="0" documentId="13_ncr:1_{8C503B40-0C3F-42BB-BE5C-893FA92F5983}" xr6:coauthVersionLast="47" xr6:coauthVersionMax="47" xr10:uidLastSave="{00000000-0000-0000-0000-000000000000}"/>
  <bookViews>
    <workbookView xWindow="1800" yWindow="420" windowWidth="17400" windowHeight="11580" tabRatio="738" xr2:uid="{00000000-000D-0000-FFFF-FFFF00000000}"/>
  </bookViews>
  <sheets>
    <sheet name="規約改正及び登録費計算方法" sheetId="66" r:id="rId1"/>
    <sheet name="R08登録連絡書" sheetId="29" r:id="rId2"/>
    <sheet name="R08A" sheetId="62" r:id="rId3"/>
    <sheet name="R08B" sheetId="63" r:id="rId4"/>
    <sheet name="R08C" sheetId="64" r:id="rId5"/>
    <sheet name="R08D" sheetId="65" r:id="rId6"/>
  </sheets>
  <definedNames>
    <definedName name="_xlnm.Print_Area" localSheetId="2">'R08A'!$B$3:$O$32</definedName>
    <definedName name="_xlnm.Print_Area" localSheetId="3">'R08B'!$B$3:$O$32</definedName>
    <definedName name="_xlnm.Print_Area" localSheetId="4">'R08C'!$B$3:$O$32</definedName>
    <definedName name="_xlnm.Print_Area" localSheetId="5">'R08D'!$B$3:$O$32</definedName>
    <definedName name="_xlnm.Print_Area" localSheetId="1">'R08登録連絡書'!$A$1:$H$40</definedName>
    <definedName name="_xlnm.Print_Area" localSheetId="0">規約改正及び登録費計算方法!$A$1:$G$41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66" l="1"/>
  <c r="G40" i="66" s="1"/>
  <c r="F39" i="66"/>
  <c r="G39" i="66" s="1"/>
  <c r="F38" i="66"/>
  <c r="G38" i="66" s="1"/>
  <c r="F37" i="66"/>
  <c r="G37" i="66" s="1"/>
  <c r="F36" i="66"/>
  <c r="G36" i="66" s="1"/>
  <c r="F32" i="66"/>
  <c r="G32" i="66" s="1"/>
  <c r="F31" i="66"/>
  <c r="G31" i="66" s="1"/>
  <c r="F30" i="66"/>
  <c r="G30" i="66" s="1"/>
  <c r="F29" i="66"/>
  <c r="G29" i="66" s="1"/>
  <c r="F25" i="66"/>
  <c r="G25" i="66" s="1"/>
  <c r="F24" i="66"/>
  <c r="G24" i="66" s="1"/>
  <c r="F23" i="66"/>
  <c r="G23" i="66" s="1"/>
  <c r="F19" i="66"/>
  <c r="G19" i="66" s="1"/>
  <c r="F18" i="66"/>
  <c r="G18" i="66" s="1"/>
  <c r="F17" i="66"/>
  <c r="G17" i="66" s="1"/>
  <c r="G20" i="66" s="1"/>
  <c r="F13" i="66"/>
  <c r="G13" i="66" s="1"/>
  <c r="F12" i="66"/>
  <c r="G12" i="66" s="1"/>
  <c r="F8" i="66"/>
  <c r="G8" i="66" s="1"/>
  <c r="F7" i="66"/>
  <c r="G7" i="66" s="1"/>
  <c r="G33" i="66" l="1"/>
  <c r="G14" i="66"/>
  <c r="G9" i="66"/>
  <c r="G41" i="66"/>
  <c r="G26" i="66"/>
  <c r="AO34" i="65"/>
  <c r="AL34" i="65"/>
  <c r="AI34" i="65"/>
  <c r="AD34" i="65"/>
  <c r="Y34" i="65"/>
  <c r="R30" i="65"/>
  <c r="T29" i="65"/>
  <c r="R29" i="65"/>
  <c r="T28" i="65"/>
  <c r="R28" i="65"/>
  <c r="T30" i="65" s="1"/>
  <c r="E27" i="65"/>
  <c r="C27" i="65"/>
  <c r="R24" i="65"/>
  <c r="Q24" i="65" s="1"/>
  <c r="R23" i="65"/>
  <c r="Q23" i="65" s="1"/>
  <c r="R22" i="65"/>
  <c r="Q22" i="65"/>
  <c r="R21" i="65"/>
  <c r="Q21" i="65"/>
  <c r="R20" i="65"/>
  <c r="Q20" i="65"/>
  <c r="R19" i="65"/>
  <c r="Q19" i="65"/>
  <c r="R18" i="65"/>
  <c r="Q18" i="65" s="1"/>
  <c r="R17" i="65"/>
  <c r="Q17" i="65" s="1"/>
  <c r="R16" i="65"/>
  <c r="Q16" i="65"/>
  <c r="R15" i="65"/>
  <c r="Q15" i="65"/>
  <c r="R14" i="65"/>
  <c r="Q14" i="65"/>
  <c r="K11" i="65"/>
  <c r="K10" i="65"/>
  <c r="G10" i="65"/>
  <c r="D10" i="65"/>
  <c r="M9" i="65"/>
  <c r="D9" i="65"/>
  <c r="M8" i="65"/>
  <c r="K8" i="65"/>
  <c r="D8" i="65"/>
  <c r="K7" i="65"/>
  <c r="K6" i="65"/>
  <c r="M5" i="65"/>
  <c r="K5" i="65"/>
  <c r="D5" i="65"/>
  <c r="N4" i="65"/>
  <c r="T34" i="65" s="1"/>
  <c r="AO34" i="64"/>
  <c r="AL34" i="64"/>
  <c r="AI34" i="64"/>
  <c r="AD34" i="64"/>
  <c r="Y34" i="64"/>
  <c r="R30" i="64"/>
  <c r="T29" i="64"/>
  <c r="R29" i="64"/>
  <c r="T28" i="64"/>
  <c r="R28" i="64"/>
  <c r="T30" i="64" s="1"/>
  <c r="E27" i="64"/>
  <c r="C27" i="64"/>
  <c r="R24" i="64"/>
  <c r="Q24" i="64"/>
  <c r="R23" i="64"/>
  <c r="Q23" i="64"/>
  <c r="R22" i="64"/>
  <c r="Q22" i="64"/>
  <c r="R21" i="64"/>
  <c r="Q21" i="64" s="1"/>
  <c r="R20" i="64"/>
  <c r="Q20" i="64"/>
  <c r="R19" i="64"/>
  <c r="Q19" i="64" s="1"/>
  <c r="R18" i="64"/>
  <c r="Q18" i="64"/>
  <c r="R17" i="64"/>
  <c r="Q17" i="64"/>
  <c r="R16" i="64"/>
  <c r="Q16" i="64"/>
  <c r="R15" i="64"/>
  <c r="Q15" i="64"/>
  <c r="R14" i="64"/>
  <c r="Q14" i="64"/>
  <c r="K11" i="64"/>
  <c r="K10" i="64"/>
  <c r="G10" i="64"/>
  <c r="D10" i="64"/>
  <c r="M9" i="64"/>
  <c r="D9" i="64"/>
  <c r="M8" i="64"/>
  <c r="K8" i="64"/>
  <c r="D8" i="64"/>
  <c r="K7" i="64"/>
  <c r="K6" i="64"/>
  <c r="M5" i="64"/>
  <c r="K5" i="64"/>
  <c r="D5" i="64"/>
  <c r="N4" i="64"/>
  <c r="T34" i="64" s="1"/>
  <c r="AO34" i="63"/>
  <c r="AL34" i="63"/>
  <c r="AI34" i="63"/>
  <c r="AD34" i="63"/>
  <c r="Y34" i="63"/>
  <c r="R30" i="63"/>
  <c r="T29" i="63"/>
  <c r="R29" i="63"/>
  <c r="T28" i="63"/>
  <c r="R28" i="63"/>
  <c r="T30" i="63" s="1"/>
  <c r="E27" i="63"/>
  <c r="C27" i="63"/>
  <c r="R24" i="63"/>
  <c r="Q24" i="63"/>
  <c r="R23" i="63"/>
  <c r="Q23" i="63"/>
  <c r="R22" i="63"/>
  <c r="Q22" i="63"/>
  <c r="R21" i="63"/>
  <c r="Q21" i="63"/>
  <c r="R20" i="63"/>
  <c r="Q20" i="63"/>
  <c r="R19" i="63"/>
  <c r="Q19" i="63" s="1"/>
  <c r="R18" i="63"/>
  <c r="Q18" i="63"/>
  <c r="R17" i="63"/>
  <c r="Q17" i="63"/>
  <c r="R16" i="63"/>
  <c r="Q16" i="63"/>
  <c r="R15" i="63"/>
  <c r="Q15" i="63"/>
  <c r="R14" i="63"/>
  <c r="Q14" i="63"/>
  <c r="K11" i="63"/>
  <c r="K10" i="63"/>
  <c r="G10" i="63"/>
  <c r="D10" i="63"/>
  <c r="M9" i="63"/>
  <c r="D9" i="63"/>
  <c r="M8" i="63"/>
  <c r="K8" i="63"/>
  <c r="D8" i="63"/>
  <c r="K7" i="63"/>
  <c r="K6" i="63"/>
  <c r="M5" i="63"/>
  <c r="K5" i="63"/>
  <c r="D5" i="63"/>
  <c r="N4" i="63"/>
  <c r="T34" i="63" s="1"/>
  <c r="AO34" i="62"/>
  <c r="AL34" i="62"/>
  <c r="AI34" i="62"/>
  <c r="AD34" i="62"/>
  <c r="Y34" i="62"/>
  <c r="R30" i="62"/>
  <c r="T29" i="62"/>
  <c r="R29" i="62"/>
  <c r="T28" i="62"/>
  <c r="R28" i="62"/>
  <c r="T30" i="62" s="1"/>
  <c r="E27" i="62"/>
  <c r="C27" i="62"/>
  <c r="R24" i="62"/>
  <c r="Q24" i="62" s="1"/>
  <c r="R23" i="62"/>
  <c r="Q23" i="62"/>
  <c r="R22" i="62"/>
  <c r="Q22" i="62"/>
  <c r="R21" i="62"/>
  <c r="Q21" i="62"/>
  <c r="R20" i="62"/>
  <c r="Q20" i="62"/>
  <c r="R19" i="62"/>
  <c r="Q19" i="62" s="1"/>
  <c r="R18" i="62"/>
  <c r="Q18" i="62"/>
  <c r="R17" i="62"/>
  <c r="Q17" i="62"/>
  <c r="R16" i="62"/>
  <c r="Q16" i="62"/>
  <c r="R15" i="62"/>
  <c r="Q15" i="62"/>
  <c r="R14" i="62"/>
  <c r="Q14" i="62"/>
  <c r="K11" i="62"/>
  <c r="K10" i="62"/>
  <c r="G10" i="62"/>
  <c r="D10" i="62"/>
  <c r="M9" i="62"/>
  <c r="D9" i="62"/>
  <c r="M8" i="62"/>
  <c r="K8" i="62"/>
  <c r="D8" i="62"/>
  <c r="K7" i="62"/>
  <c r="K6" i="62"/>
  <c r="M5" i="62"/>
  <c r="K5" i="62"/>
  <c r="D5" i="62"/>
  <c r="N4" i="62"/>
  <c r="T34"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谷信博</author>
  </authors>
  <commentList>
    <comment ref="B3" authorId="0" shapeId="0" xr:uid="{B1EC98CD-2980-48BB-A85F-10DC4DA2DB56}">
      <text>
        <r>
          <rPr>
            <sz val="16"/>
            <color indexed="81"/>
            <rFont val="メイリオ"/>
            <family val="3"/>
            <charset val="128"/>
          </rPr>
          <t>男子・女子
のどちらかを削除してください。</t>
        </r>
      </text>
    </comment>
    <comment ref="B4" authorId="0" shapeId="0" xr:uid="{F8E1E24B-0C13-4B40-B2C5-BEA9DCCE1709}">
      <text>
        <r>
          <rPr>
            <sz val="16"/>
            <color indexed="81"/>
            <rFont val="メイリオ"/>
            <family val="3"/>
            <charset val="128"/>
          </rPr>
          <t>新規・継続
のどちらかを削除してください。</t>
        </r>
      </text>
    </comment>
    <comment ref="K11" authorId="0" shapeId="0" xr:uid="{073E3D44-F0DD-438E-82DA-A195CE188546}">
      <text>
        <r>
          <rPr>
            <sz val="16"/>
            <color indexed="81"/>
            <rFont val="メイリオ"/>
            <family val="3"/>
            <charset val="128"/>
          </rPr>
          <t>携帯メールアドレスで電子ファイルを送受信できる場合は、②PCメールアドレスは記入不要です。</t>
        </r>
      </text>
    </comment>
    <comment ref="D14" authorId="0" shapeId="0" xr:uid="{78719F58-ADE3-4E18-814E-976F03281731}">
      <text>
        <r>
          <rPr>
            <sz val="12"/>
            <color indexed="81"/>
            <rFont val="メイリオ"/>
            <family val="3"/>
            <charset val="128"/>
          </rPr>
          <t>例</t>
        </r>
        <r>
          <rPr>
            <sz val="12"/>
            <color indexed="81"/>
            <rFont val="MS P ゴシック"/>
            <family val="2"/>
          </rPr>
          <t xml:space="preserve">) </t>
        </r>
        <r>
          <rPr>
            <sz val="12"/>
            <color indexed="81"/>
            <rFont val="メイリオ"/>
            <family val="3"/>
            <charset val="128"/>
          </rPr>
          <t>1962/3/9
と記入すると、
昭和37年03月09日
と表示されます。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谷信博</author>
  </authors>
  <commentList>
    <comment ref="B3" authorId="0" shapeId="0" xr:uid="{A59F5DCD-8C0C-4617-BF03-19173CD97C2D}">
      <text>
        <r>
          <rPr>
            <sz val="16"/>
            <color indexed="81"/>
            <rFont val="メイリオ"/>
            <family val="3"/>
            <charset val="128"/>
          </rPr>
          <t>男子・女子
のどちらかを削除してください。</t>
        </r>
      </text>
    </comment>
    <comment ref="B4" authorId="0" shapeId="0" xr:uid="{8636F26B-F064-40A1-9534-B945AECE460F}">
      <text>
        <r>
          <rPr>
            <sz val="16"/>
            <color indexed="81"/>
            <rFont val="メイリオ"/>
            <family val="3"/>
            <charset val="128"/>
          </rPr>
          <t>新規・継続
のどちらかを削除してください。</t>
        </r>
      </text>
    </comment>
    <comment ref="K11" authorId="0" shapeId="0" xr:uid="{3431298E-D2CC-4AD2-962B-8A61ABCDB99E}">
      <text>
        <r>
          <rPr>
            <sz val="16"/>
            <color indexed="81"/>
            <rFont val="メイリオ"/>
            <family val="3"/>
            <charset val="128"/>
          </rPr>
          <t>携帯メールアドレスで電子ファイルを送受信できる場合は、②PCメールアドレスは記入不要です。</t>
        </r>
      </text>
    </comment>
    <comment ref="D14" authorId="0" shapeId="0" xr:uid="{E790AB11-7382-4EDB-89D0-8055C6256BA2}">
      <text>
        <r>
          <rPr>
            <sz val="12"/>
            <color indexed="81"/>
            <rFont val="メイリオ"/>
            <family val="3"/>
            <charset val="128"/>
          </rPr>
          <t>例</t>
        </r>
        <r>
          <rPr>
            <sz val="12"/>
            <color indexed="81"/>
            <rFont val="MS P ゴシック"/>
            <family val="2"/>
          </rPr>
          <t xml:space="preserve">) </t>
        </r>
        <r>
          <rPr>
            <sz val="12"/>
            <color indexed="81"/>
            <rFont val="メイリオ"/>
            <family val="3"/>
            <charset val="128"/>
          </rPr>
          <t>1962/3/9
と記入すると、
昭和37年03月09日
と表示されます。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谷信博</author>
  </authors>
  <commentList>
    <comment ref="B3" authorId="0" shapeId="0" xr:uid="{687615E9-9DB7-40EB-B389-2F3F4A38764E}">
      <text>
        <r>
          <rPr>
            <sz val="16"/>
            <color indexed="81"/>
            <rFont val="メイリオ"/>
            <family val="3"/>
            <charset val="128"/>
          </rPr>
          <t>男子・女子
のどちらかを削除してください。</t>
        </r>
      </text>
    </comment>
    <comment ref="B4" authorId="0" shapeId="0" xr:uid="{375EB950-BBF7-4E8D-AFF2-AD1342283489}">
      <text>
        <r>
          <rPr>
            <sz val="16"/>
            <color indexed="81"/>
            <rFont val="メイリオ"/>
            <family val="3"/>
            <charset val="128"/>
          </rPr>
          <t>新規・継続
のどちらかを削除してください。</t>
        </r>
      </text>
    </comment>
    <comment ref="K11" authorId="0" shapeId="0" xr:uid="{4E5D8407-15DE-43C4-BECC-8C2FCBD101C8}">
      <text>
        <r>
          <rPr>
            <sz val="16"/>
            <color indexed="81"/>
            <rFont val="メイリオ"/>
            <family val="3"/>
            <charset val="128"/>
          </rPr>
          <t>携帯メールアドレスで電子ファイルを送受信できる場合は、②PCメールアドレスは記入不要です。</t>
        </r>
      </text>
    </comment>
    <comment ref="D14" authorId="0" shapeId="0" xr:uid="{73E30AEA-99E4-4455-88DA-BA2E0C39DE17}">
      <text>
        <r>
          <rPr>
            <sz val="12"/>
            <color indexed="81"/>
            <rFont val="メイリオ"/>
            <family val="3"/>
            <charset val="128"/>
          </rPr>
          <t>例</t>
        </r>
        <r>
          <rPr>
            <sz val="12"/>
            <color indexed="81"/>
            <rFont val="MS P ゴシック"/>
            <family val="2"/>
          </rPr>
          <t xml:space="preserve">) </t>
        </r>
        <r>
          <rPr>
            <sz val="12"/>
            <color indexed="81"/>
            <rFont val="メイリオ"/>
            <family val="3"/>
            <charset val="128"/>
          </rPr>
          <t>1962/3/9
と記入すると、
昭和37年03月09日
と表示されます。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谷信博</author>
  </authors>
  <commentList>
    <comment ref="B3" authorId="0" shapeId="0" xr:uid="{09E6FD87-AB33-476E-9B28-C2E63CF47A8D}">
      <text>
        <r>
          <rPr>
            <sz val="16"/>
            <color indexed="81"/>
            <rFont val="メイリオ"/>
            <family val="3"/>
            <charset val="128"/>
          </rPr>
          <t>男子・女子
のどちらかを削除してください。</t>
        </r>
      </text>
    </comment>
    <comment ref="B4" authorId="0" shapeId="0" xr:uid="{83D10F5B-58FC-45F9-A694-8F277BB888D3}">
      <text>
        <r>
          <rPr>
            <sz val="16"/>
            <color indexed="81"/>
            <rFont val="メイリオ"/>
            <family val="3"/>
            <charset val="128"/>
          </rPr>
          <t>新規・継続
のどちらかを削除してください。</t>
        </r>
      </text>
    </comment>
    <comment ref="K11" authorId="0" shapeId="0" xr:uid="{71706386-14ED-4C52-BAC8-A6A6B3A03FC6}">
      <text>
        <r>
          <rPr>
            <sz val="16"/>
            <color indexed="81"/>
            <rFont val="メイリオ"/>
            <family val="3"/>
            <charset val="128"/>
          </rPr>
          <t>携帯メールアドレスで電子ファイルを送受信できる場合は、②PCメールアドレスは記入不要です。</t>
        </r>
      </text>
    </comment>
    <comment ref="D14" authorId="0" shapeId="0" xr:uid="{A01E6575-A744-4D35-9EEC-D54A9E446D88}">
      <text>
        <r>
          <rPr>
            <sz val="12"/>
            <color indexed="81"/>
            <rFont val="メイリオ"/>
            <family val="3"/>
            <charset val="128"/>
          </rPr>
          <t>例</t>
        </r>
        <r>
          <rPr>
            <sz val="12"/>
            <color indexed="81"/>
            <rFont val="MS P ゴシック"/>
            <family val="2"/>
          </rPr>
          <t xml:space="preserve">) </t>
        </r>
        <r>
          <rPr>
            <sz val="12"/>
            <color indexed="81"/>
            <rFont val="メイリオ"/>
            <family val="3"/>
            <charset val="128"/>
          </rPr>
          <t>1962/3/9
と記入すると、
昭和37年03月09日
と表示されます。</t>
        </r>
      </text>
    </comment>
  </commentList>
</comments>
</file>

<file path=xl/sharedStrings.xml><?xml version="1.0" encoding="utf-8"?>
<sst xmlns="http://schemas.openxmlformats.org/spreadsheetml/2006/main" count="559" uniqueCount="174">
  <si>
    <t>電話</t>
    <rPh sb="0" eb="2">
      <t>デンワ</t>
    </rPh>
    <phoneticPr fontId="1"/>
  </si>
  <si>
    <t>02</t>
    <phoneticPr fontId="1"/>
  </si>
  <si>
    <t>04</t>
  </si>
  <si>
    <t>05</t>
  </si>
  <si>
    <t>06</t>
  </si>
  <si>
    <t>07</t>
  </si>
  <si>
    <t>08</t>
  </si>
  <si>
    <t>01</t>
    <phoneticPr fontId="1"/>
  </si>
  <si>
    <t>03</t>
  </si>
  <si>
    <t>09</t>
  </si>
  <si>
    <t>10</t>
  </si>
  <si>
    <t>年齢</t>
    <rPh sb="0" eb="2">
      <t>ネンレイ</t>
    </rPh>
    <phoneticPr fontId="1"/>
  </si>
  <si>
    <t>誕生日</t>
    <rPh sb="0" eb="3">
      <t>タンジョウビ</t>
    </rPh>
    <phoneticPr fontId="1"/>
  </si>
  <si>
    <t>氏名</t>
    <rPh sb="0" eb="2">
      <t>シメイ</t>
    </rPh>
    <phoneticPr fontId="1"/>
  </si>
  <si>
    <t>生年月日</t>
    <rPh sb="0" eb="2">
      <t>セイネン</t>
    </rPh>
    <rPh sb="2" eb="4">
      <t>ガッピ</t>
    </rPh>
    <phoneticPr fontId="1"/>
  </si>
  <si>
    <t>〶</t>
    <phoneticPr fontId="1"/>
  </si>
  <si>
    <t>在勤</t>
    <rPh sb="0" eb="2">
      <t>ザイキン</t>
    </rPh>
    <phoneticPr fontId="1"/>
  </si>
  <si>
    <t>在住</t>
    <rPh sb="0" eb="2">
      <t>ザイジュウ</t>
    </rPh>
    <phoneticPr fontId="1"/>
  </si>
  <si>
    <t>継続</t>
    <rPh sb="0" eb="2">
      <t>ケイゾク</t>
    </rPh>
    <phoneticPr fontId="1"/>
  </si>
  <si>
    <t>公認
審判</t>
    <rPh sb="0" eb="2">
      <t>コウニン</t>
    </rPh>
    <rPh sb="3" eb="5">
      <t>シンパン</t>
    </rPh>
    <phoneticPr fontId="1"/>
  </si>
  <si>
    <t>登録費
納入</t>
    <rPh sb="0" eb="2">
      <t>トウロク</t>
    </rPh>
    <rPh sb="2" eb="3">
      <t>ヒ</t>
    </rPh>
    <rPh sb="4" eb="6">
      <t>ノウニュウ</t>
    </rPh>
    <phoneticPr fontId="1"/>
  </si>
  <si>
    <t>公認</t>
    <rPh sb="0" eb="2">
      <t>コウニン</t>
    </rPh>
    <phoneticPr fontId="1"/>
  </si>
  <si>
    <t>登録
申込</t>
    <rPh sb="0" eb="2">
      <t>トウロク</t>
    </rPh>
    <rPh sb="3" eb="5">
      <t>モウシコミ</t>
    </rPh>
    <phoneticPr fontId="1"/>
  </si>
  <si>
    <t>登録
承認</t>
    <rPh sb="0" eb="2">
      <t>トウロク</t>
    </rPh>
    <rPh sb="3" eb="5">
      <t>ショウニン</t>
    </rPh>
    <phoneticPr fontId="1"/>
  </si>
  <si>
    <t>追加
登録費
納入</t>
    <rPh sb="0" eb="2">
      <t>ツイカ</t>
    </rPh>
    <rPh sb="3" eb="5">
      <t>トウロク</t>
    </rPh>
    <rPh sb="5" eb="6">
      <t>ヒ</t>
    </rPh>
    <rPh sb="7" eb="9">
      <t>ノウニュウ</t>
    </rPh>
    <phoneticPr fontId="1"/>
  </si>
  <si>
    <t>No.</t>
    <phoneticPr fontId="1"/>
  </si>
  <si>
    <t>登録
根拠</t>
    <rPh sb="0" eb="2">
      <t>トウロク</t>
    </rPh>
    <rPh sb="3" eb="5">
      <t>コンキョ</t>
    </rPh>
    <phoneticPr fontId="1"/>
  </si>
  <si>
    <t>現住所</t>
    <rPh sb="0" eb="3">
      <t>ゲンジュウショ</t>
    </rPh>
    <phoneticPr fontId="1"/>
  </si>
  <si>
    <t>【男子】</t>
    <rPh sb="1" eb="3">
      <t>ダンシ</t>
    </rPh>
    <phoneticPr fontId="1"/>
  </si>
  <si>
    <t>【女子】</t>
    <rPh sb="1" eb="3">
      <t>ジョシ</t>
    </rPh>
    <phoneticPr fontId="1"/>
  </si>
  <si>
    <t>新規</t>
    <rPh sb="0" eb="2">
      <t>シンキ</t>
    </rPh>
    <phoneticPr fontId="1"/>
  </si>
  <si>
    <t>登録費=</t>
    <rPh sb="0" eb="2">
      <t>トウロク</t>
    </rPh>
    <rPh sb="2" eb="3">
      <t>ヒ</t>
    </rPh>
    <phoneticPr fontId="1"/>
  </si>
  <si>
    <t>申請日:</t>
    <rPh sb="0" eb="2">
      <t>シンセイ</t>
    </rPh>
    <rPh sb="2" eb="3">
      <t>ビ</t>
    </rPh>
    <phoneticPr fontId="1"/>
  </si>
  <si>
    <t>1)</t>
    <phoneticPr fontId="1"/>
  </si>
  <si>
    <t>2)</t>
  </si>
  <si>
    <t>3)</t>
    <phoneticPr fontId="1"/>
  </si>
  <si>
    <t>4)</t>
    <phoneticPr fontId="1"/>
  </si>
  <si>
    <t>名称/住所</t>
    <rPh sb="0" eb="2">
      <t>メイショウ</t>
    </rPh>
    <rPh sb="3" eb="5">
      <t>ジュウショ</t>
    </rPh>
    <phoneticPr fontId="1"/>
  </si>
  <si>
    <t>登録日</t>
    <rPh sb="0" eb="2">
      <t>トウロク</t>
    </rPh>
    <rPh sb="2" eb="3">
      <t>ヒ</t>
    </rPh>
    <phoneticPr fontId="1"/>
  </si>
  <si>
    <t>※下記は記入不要です。</t>
    <rPh sb="0" eb="2">
      <t>カキ</t>
    </rPh>
    <rPh sb="3" eb="5">
      <t>キニュウ</t>
    </rPh>
    <rPh sb="5" eb="7">
      <t>フヨウ</t>
    </rPh>
    <phoneticPr fontId="1"/>
  </si>
  <si>
    <t>代議員</t>
    <rPh sb="0" eb="3">
      <t>ダイギイン</t>
    </rPh>
    <phoneticPr fontId="1"/>
  </si>
  <si>
    <t>〒</t>
    <phoneticPr fontId="1"/>
  </si>
  <si>
    <t>申請日</t>
    <rPh sb="0" eb="2">
      <t>シンセイ</t>
    </rPh>
    <rPh sb="2" eb="3">
      <t>ビ</t>
    </rPh>
    <phoneticPr fontId="1"/>
  </si>
  <si>
    <t>連絡先(住所)</t>
    <rPh sb="0" eb="3">
      <t>レンラクサキ</t>
    </rPh>
    <rPh sb="4" eb="6">
      <t>ジュウショ</t>
    </rPh>
    <phoneticPr fontId="1"/>
  </si>
  <si>
    <t>連絡先(FAX)</t>
    <rPh sb="0" eb="3">
      <t>レンラクサキ</t>
    </rPh>
    <phoneticPr fontId="1"/>
  </si>
  <si>
    <t>連絡先(携帯)</t>
    <rPh sb="0" eb="3">
      <t>レンラクサキ</t>
    </rPh>
    <rPh sb="4" eb="6">
      <t>ケイタイ</t>
    </rPh>
    <phoneticPr fontId="1"/>
  </si>
  <si>
    <t>氏名</t>
    <phoneticPr fontId="1"/>
  </si>
  <si>
    <t>メールアドレス</t>
    <phoneticPr fontId="1"/>
  </si>
  <si>
    <t>※</t>
  </si>
  <si>
    <t>新　規</t>
    <rPh sb="0" eb="1">
      <t>シン</t>
    </rPh>
    <rPh sb="2" eb="3">
      <t>ノリ</t>
    </rPh>
    <phoneticPr fontId="1"/>
  </si>
  <si>
    <t>チーム人数</t>
    <phoneticPr fontId="1"/>
  </si>
  <si>
    <t>事務局記入欄</t>
    <rPh sb="3" eb="5">
      <t>キニュウ</t>
    </rPh>
    <rPh sb="5" eb="6">
      <t>ラン</t>
    </rPh>
    <phoneticPr fontId="1"/>
  </si>
  <si>
    <r>
      <rPr>
        <sz val="14"/>
        <rFont val="メイリオ"/>
        <family val="3"/>
        <charset val="128"/>
      </rPr>
      <t>前年度</t>
    </r>
    <r>
      <rPr>
        <b/>
        <sz val="14"/>
        <rFont val="メイリオ"/>
        <family val="3"/>
        <charset val="128"/>
      </rPr>
      <t>【登録申込書】</t>
    </r>
    <r>
      <rPr>
        <sz val="14"/>
        <rFont val="メイリオ"/>
        <family val="3"/>
        <charset val="128"/>
      </rPr>
      <t>の確認</t>
    </r>
    <rPh sb="0" eb="3">
      <t>ゼンネンド</t>
    </rPh>
    <rPh sb="4" eb="6">
      <t>トウロク</t>
    </rPh>
    <rPh sb="6" eb="8">
      <t>モウシコミ</t>
    </rPh>
    <rPh sb="8" eb="9">
      <t>ショ</t>
    </rPh>
    <rPh sb="11" eb="13">
      <t>カクニン</t>
    </rPh>
    <phoneticPr fontId="1"/>
  </si>
  <si>
    <t>登録担当</t>
    <rPh sb="0" eb="2">
      <t>トウロク</t>
    </rPh>
    <rPh sb="2" eb="4">
      <t>タントウ</t>
    </rPh>
    <phoneticPr fontId="1"/>
  </si>
  <si>
    <t>メールアドレス①</t>
    <phoneticPr fontId="1"/>
  </si>
  <si>
    <t>メールアドレス②</t>
    <phoneticPr fontId="1"/>
  </si>
  <si>
    <t>新規・継続</t>
    <rPh sb="0" eb="2">
      <t>シンキ</t>
    </rPh>
    <phoneticPr fontId="1"/>
  </si>
  <si>
    <t>男子・女子</t>
    <rPh sb="0" eb="2">
      <t>ダンシ</t>
    </rPh>
    <rPh sb="3" eb="5">
      <t>ジョシ</t>
    </rPh>
    <phoneticPr fontId="1"/>
  </si>
  <si>
    <t>団体名(チーム名)</t>
    <rPh sb="0" eb="2">
      <t>ダンタイ</t>
    </rPh>
    <rPh sb="2" eb="3">
      <t>メイ</t>
    </rPh>
    <rPh sb="7" eb="8">
      <t>メイ</t>
    </rPh>
    <phoneticPr fontId="1"/>
  </si>
  <si>
    <t>住所</t>
    <phoneticPr fontId="1"/>
  </si>
  <si>
    <t>携帯</t>
    <rPh sb="0" eb="2">
      <t>ケイタイ</t>
    </rPh>
    <phoneticPr fontId="1"/>
  </si>
  <si>
    <t>FAX</t>
    <phoneticPr fontId="1"/>
  </si>
  <si>
    <t>申込み方法について</t>
    <rPh sb="0" eb="2">
      <t>モウシコ</t>
    </rPh>
    <rPh sb="3" eb="5">
      <t>ホウホウ</t>
    </rPh>
    <phoneticPr fontId="1"/>
  </si>
  <si>
    <t>区分(男子・女子)</t>
    <rPh sb="0" eb="2">
      <t>クブン</t>
    </rPh>
    <rPh sb="3" eb="5">
      <t>ダンシ</t>
    </rPh>
    <rPh sb="6" eb="8">
      <t>ジョシ</t>
    </rPh>
    <phoneticPr fontId="1"/>
  </si>
  <si>
    <t>変更無</t>
    <phoneticPr fontId="1"/>
  </si>
  <si>
    <t>○</t>
  </si>
  <si>
    <t>必　要</t>
    <rPh sb="0" eb="1">
      <t>ヒツ</t>
    </rPh>
    <rPh sb="2" eb="3">
      <t>ヨウ</t>
    </rPh>
    <phoneticPr fontId="1"/>
  </si>
  <si>
    <t>選択して下さい</t>
    <rPh sb="0" eb="2">
      <t>センタク</t>
    </rPh>
    <rPh sb="4" eb="5">
      <t>クダ</t>
    </rPh>
    <phoneticPr fontId="1"/>
  </si>
  <si>
    <t>スマホからの申込み方法</t>
    <rPh sb="6" eb="8">
      <t>モウシコミ</t>
    </rPh>
    <rPh sb="9" eb="11">
      <t>ホウホウ</t>
    </rPh>
    <phoneticPr fontId="1"/>
  </si>
  <si>
    <t>男子</t>
  </si>
  <si>
    <t>女子</t>
  </si>
  <si>
    <t>⇒『男子』か『女子』を選択してください。</t>
    <phoneticPr fontId="1"/>
  </si>
  <si>
    <t>団体
責任者</t>
    <rPh sb="3" eb="6">
      <t>セキニンシャ</t>
    </rPh>
    <phoneticPr fontId="1"/>
  </si>
  <si>
    <t>登録
担当者</t>
    <rPh sb="0" eb="2">
      <t>トウロク</t>
    </rPh>
    <rPh sb="3" eb="6">
      <t>タントウシャ</t>
    </rPh>
    <phoneticPr fontId="1"/>
  </si>
  <si>
    <t>下記のいずれかに</t>
    <phoneticPr fontId="1"/>
  </si>
  <si>
    <r>
      <rPr>
        <b/>
        <sz val="14"/>
        <rFont val="メイリオ"/>
        <family val="3"/>
        <charset val="128"/>
      </rPr>
      <t>○を記入</t>
    </r>
    <r>
      <rPr>
        <sz val="14"/>
        <rFont val="メイリオ"/>
        <family val="3"/>
        <charset val="128"/>
      </rPr>
      <t>して下さい</t>
    </r>
    <r>
      <rPr>
        <b/>
        <sz val="14"/>
        <rFont val="メイリオ"/>
        <family val="3"/>
        <charset val="128"/>
      </rPr>
      <t>↓</t>
    </r>
    <rPh sb="2" eb="4">
      <t>キニュウ</t>
    </rPh>
    <phoneticPr fontId="1"/>
  </si>
  <si>
    <t>変更有</t>
    <phoneticPr fontId="1"/>
  </si>
  <si>
    <t>継　続</t>
    <rPh sb="0" eb="1">
      <t>ツギ</t>
    </rPh>
    <rPh sb="2" eb="3">
      <t>ゾク</t>
    </rPh>
    <phoneticPr fontId="1"/>
  </si>
  <si>
    <t>⇒</t>
    <phoneticPr fontId="1"/>
  </si>
  <si>
    <t>■記入例</t>
    <phoneticPr fontId="1"/>
  </si>
  <si>
    <t>登録連絡欄</t>
    <rPh sb="4" eb="5">
      <t>ラン</t>
    </rPh>
    <phoneticPr fontId="1"/>
  </si>
  <si>
    <t>■選手欄</t>
    <rPh sb="1" eb="3">
      <t>センシュ</t>
    </rPh>
    <rPh sb="3" eb="4">
      <t>ラン</t>
    </rPh>
    <phoneticPr fontId="1"/>
  </si>
  <si>
    <t>責任者</t>
    <phoneticPr fontId="1"/>
  </si>
  <si>
    <t>合計</t>
    <rPh sb="0" eb="2">
      <t>ゴウケイ</t>
    </rPh>
    <phoneticPr fontId="1"/>
  </si>
  <si>
    <t>略称(ゼッケン等)</t>
    <rPh sb="7" eb="8">
      <t>ナド</t>
    </rPh>
    <phoneticPr fontId="1"/>
  </si>
  <si>
    <t>※登録費は登録申請日から10日以内を目途に連盟口座(ゆうちょ銀行)へお振込み下さい。</t>
    <rPh sb="0" eb="2">
      <t>トウロク</t>
    </rPh>
    <rPh sb="2" eb="3">
      <t>ヒ</t>
    </rPh>
    <rPh sb="5" eb="7">
      <t>トウロク</t>
    </rPh>
    <rPh sb="7" eb="9">
      <t>シンセイ</t>
    </rPh>
    <rPh sb="9" eb="10">
      <t>ビ</t>
    </rPh>
    <rPh sb="14" eb="15">
      <t>カ</t>
    </rPh>
    <rPh sb="15" eb="17">
      <t>イナイ</t>
    </rPh>
    <rPh sb="18" eb="20">
      <t>メド</t>
    </rPh>
    <rPh sb="21" eb="23">
      <t>レンメイ</t>
    </rPh>
    <rPh sb="22" eb="24">
      <t>コウザ</t>
    </rPh>
    <rPh sb="30" eb="32">
      <t>ギンコウ</t>
    </rPh>
    <rPh sb="35" eb="37">
      <t>フリコ</t>
    </rPh>
    <rPh sb="38" eb="39">
      <t>クダ</t>
    </rPh>
    <phoneticPr fontId="1"/>
  </si>
  <si>
    <t>①携帯</t>
    <rPh sb="1" eb="3">
      <t>ケイタイ</t>
    </rPh>
    <phoneticPr fontId="1"/>
  </si>
  <si>
    <t>メールアドレス　※②PCは電子ファイル送受信用</t>
    <rPh sb="13" eb="15">
      <t>デンシ</t>
    </rPh>
    <rPh sb="19" eb="22">
      <t>ソウジュシン</t>
    </rPh>
    <rPh sb="22" eb="23">
      <t>ヨウ</t>
    </rPh>
    <phoneticPr fontId="1"/>
  </si>
  <si>
    <t>「板橋区卓球連盟規約第４条・第20条、同細則第２章・第３章」</t>
    <phoneticPr fontId="1"/>
  </si>
  <si>
    <t>区外</t>
    <rPh sb="0" eb="2">
      <t>クガイ</t>
    </rPh>
    <phoneticPr fontId="1"/>
  </si>
  <si>
    <t>団体名(チーム名)</t>
    <phoneticPr fontId="1"/>
  </si>
  <si>
    <t>在学</t>
    <rPh sb="0" eb="1">
      <t>ザイガク</t>
    </rPh>
    <phoneticPr fontId="1"/>
  </si>
  <si>
    <t>提出書類</t>
    <phoneticPr fontId="1"/>
  </si>
  <si>
    <r>
      <t>今年度継続の場合は、前年度の『板橋区卓球連盟・登録申込書』の記載内容から、</t>
    </r>
    <r>
      <rPr>
        <b/>
        <u/>
        <sz val="11"/>
        <rFont val="メイリオ"/>
        <family val="3"/>
        <charset val="128"/>
      </rPr>
      <t>変更有・変更無</t>
    </r>
    <r>
      <rPr>
        <sz val="11"/>
        <rFont val="メイリオ"/>
        <family val="3"/>
        <charset val="128"/>
      </rPr>
      <t>を確認して下さい。</t>
    </r>
    <rPh sb="0" eb="1">
      <t>イマ</t>
    </rPh>
    <rPh sb="1" eb="2">
      <t>ネン</t>
    </rPh>
    <rPh sb="2" eb="3">
      <t>ド</t>
    </rPh>
    <rPh sb="3" eb="5">
      <t>ケイゾク</t>
    </rPh>
    <rPh sb="6" eb="8">
      <t>バアイ</t>
    </rPh>
    <rPh sb="10" eb="13">
      <t>ゼンネンド</t>
    </rPh>
    <rPh sb="30" eb="32">
      <t>キサイ</t>
    </rPh>
    <rPh sb="32" eb="34">
      <t>ナイヨウ</t>
    </rPh>
    <rPh sb="39" eb="40">
      <t>アリ</t>
    </rPh>
    <rPh sb="41" eb="43">
      <t>ヘンコウ</t>
    </rPh>
    <rPh sb="43" eb="44">
      <t>ナシ</t>
    </rPh>
    <phoneticPr fontId="1"/>
  </si>
  <si>
    <t>登録費</t>
    <phoneticPr fontId="1"/>
  </si>
  <si>
    <t>※在住,在勤,在学,継続,区外 のいづれかを記入↑↑↑</t>
    <rPh sb="7" eb="9">
      <t>ザイガク</t>
    </rPh>
    <rPh sb="13" eb="15">
      <t>クガイ</t>
    </rPh>
    <rPh sb="22" eb="24">
      <t>キニュウ</t>
    </rPh>
    <phoneticPr fontId="1"/>
  </si>
  <si>
    <r>
      <t>※事務作業効率化の為、極力、PC</t>
    </r>
    <r>
      <rPr>
        <b/>
        <sz val="11"/>
        <rFont val="メイリオ"/>
        <family val="3"/>
        <charset val="128"/>
      </rPr>
      <t>メール申込み</t>
    </r>
    <r>
      <rPr>
        <sz val="11"/>
        <rFont val="メイリオ"/>
        <family val="3"/>
        <charset val="128"/>
      </rPr>
      <t>にご協力下さい。</t>
    </r>
    <rPh sb="1" eb="3">
      <t>ジム</t>
    </rPh>
    <rPh sb="26" eb="27">
      <t>クダ</t>
    </rPh>
    <phoneticPr fontId="1"/>
  </si>
  <si>
    <t>1.</t>
    <phoneticPr fontId="1"/>
  </si>
  <si>
    <t>2.</t>
    <phoneticPr fontId="1"/>
  </si>
  <si>
    <t>3.</t>
    <phoneticPr fontId="1"/>
  </si>
  <si>
    <t>②ＰＣ</t>
    <phoneticPr fontId="1"/>
  </si>
  <si>
    <t>※当連盟プライバシーポリシーは板橋区卓球連盟公式ホームページ(https://www.itabashi-ttf.tokyo/privacy_policy.html)をご覧下さい。</t>
    <rPh sb="84" eb="85">
      <t>ラン</t>
    </rPh>
    <phoneticPr fontId="1"/>
  </si>
  <si>
    <t>※振込先は板橋区卓球連盟公式ホームページ(https://www.itabashi-ttf.tokyo/federation.html)をご覧下さい。</t>
    <phoneticPr fontId="1"/>
  </si>
  <si>
    <t>PCメールによる申込み方法</t>
    <rPh sb="8" eb="10">
      <t>モウシコ</t>
    </rPh>
    <rPh sb="11" eb="13">
      <t>ホウホウ</t>
    </rPh>
    <phoneticPr fontId="1"/>
  </si>
  <si>
    <t>携帯番号｜メールアドレス</t>
    <rPh sb="2" eb="4">
      <t>バンゴウ</t>
    </rPh>
    <phoneticPr fontId="1"/>
  </si>
  <si>
    <t>新規・継続</t>
    <phoneticPr fontId="1"/>
  </si>
  <si>
    <t>男子・女子</t>
    <rPh sb="3" eb="5">
      <t>ジョシ</t>
    </rPh>
    <phoneticPr fontId="1"/>
  </si>
  <si>
    <t>―</t>
    <phoneticPr fontId="1"/>
  </si>
  <si>
    <r>
      <rPr>
        <sz val="28"/>
        <rFont val="メイリオ"/>
        <family val="3"/>
        <charset val="128"/>
      </rPr>
      <t>令和８年度・板橋区卓球連盟・</t>
    </r>
    <r>
      <rPr>
        <b/>
        <sz val="28"/>
        <rFont val="メイリオ"/>
        <family val="3"/>
        <charset val="128"/>
      </rPr>
      <t>団体登録申込書</t>
    </r>
    <phoneticPr fontId="1"/>
  </si>
  <si>
    <r>
      <t>※区外選手の1チームの登録は2名以内。ただし、</t>
    </r>
    <r>
      <rPr>
        <b/>
        <sz val="11"/>
        <rFont val="メイリオ"/>
        <family val="3"/>
        <charset val="128"/>
      </rPr>
      <t>城北五区</t>
    </r>
    <r>
      <rPr>
        <sz val="11"/>
        <rFont val="メイリオ"/>
        <family val="3"/>
        <charset val="128"/>
      </rPr>
      <t>(板橋区,練馬区,北区,豊島区,荒川区)内の</t>
    </r>
    <r>
      <rPr>
        <b/>
        <sz val="11"/>
        <rFont val="メイリオ"/>
        <family val="3"/>
        <charset val="128"/>
      </rPr>
      <t>二重登録は出来ません。</t>
    </r>
    <rPh sb="1" eb="3">
      <t>クガイ</t>
    </rPh>
    <rPh sb="3" eb="5">
      <t>センシュ</t>
    </rPh>
    <rPh sb="11" eb="13">
      <t>トウロク</t>
    </rPh>
    <rPh sb="15" eb="16">
      <t>メイ</t>
    </rPh>
    <rPh sb="16" eb="18">
      <t>イナイ</t>
    </rPh>
    <rPh sb="23" eb="25">
      <t>ジョウホク</t>
    </rPh>
    <rPh sb="25" eb="27">
      <t>ゴク</t>
    </rPh>
    <rPh sb="28" eb="31">
      <t>イタバシク</t>
    </rPh>
    <rPh sb="32" eb="35">
      <t>ネリマク</t>
    </rPh>
    <rPh sb="43" eb="46">
      <t>アラカワク</t>
    </rPh>
    <rPh sb="47" eb="48">
      <t>ナイ</t>
    </rPh>
    <rPh sb="49" eb="53">
      <t>ニジュウトウロク</t>
    </rPh>
    <rPh sb="54" eb="56">
      <t>デキ</t>
    </rPh>
    <phoneticPr fontId="1"/>
  </si>
  <si>
    <t>登録連絡書・申込書の必要事項をスマホメールに全て漏れなくテキスト記入し送信する。記入漏れが無いことをご確認下さい。</t>
    <rPh sb="10" eb="14">
      <t>ヒツヨウジコウ</t>
    </rPh>
    <rPh sb="22" eb="23">
      <t>スベ</t>
    </rPh>
    <rPh sb="24" eb="25">
      <t>モ</t>
    </rPh>
    <rPh sb="32" eb="34">
      <t>キニュウ</t>
    </rPh>
    <rPh sb="35" eb="37">
      <t>ソウシン</t>
    </rPh>
    <phoneticPr fontId="1"/>
  </si>
  <si>
    <r>
      <t xml:space="preserve">上記に関する問い合わせは、事務局(jimukyoku@itabashi-ttf.tokyo)へご連絡ください。
</t>
    </r>
    <r>
      <rPr>
        <sz val="11"/>
        <rFont val="メイリオ"/>
        <family val="3"/>
        <charset val="128"/>
      </rPr>
      <t>　お困りのことがあれば、事務局へお問い合わせください。</t>
    </r>
    <rPh sb="0" eb="2">
      <t>ジョウキ</t>
    </rPh>
    <rPh sb="3" eb="4">
      <t>カン</t>
    </rPh>
    <rPh sb="6" eb="7">
      <t>ト</t>
    </rPh>
    <rPh sb="8" eb="9">
      <t>ア</t>
    </rPh>
    <rPh sb="13" eb="16">
      <t>ジムキョク</t>
    </rPh>
    <rPh sb="48" eb="50">
      <t>レンラク</t>
    </rPh>
    <rPh sb="58" eb="59">
      <t>コマ</t>
    </rPh>
    <rPh sb="68" eb="71">
      <t>ジムキョク</t>
    </rPh>
    <rPh sb="73" eb="74">
      <t>ト</t>
    </rPh>
    <rPh sb="75" eb="76">
      <t>ア</t>
    </rPh>
    <phoneticPr fontId="1"/>
  </si>
  <si>
    <t>前年度に提出した『板橋区卓球連盟・登録申込書』エクセルファイルデータが必要な場合は、事務局へご請求下さい。</t>
    <rPh sb="4" eb="6">
      <t>テイシュツ</t>
    </rPh>
    <phoneticPr fontId="1"/>
  </si>
  <si>
    <t>団体登録提出書類</t>
    <rPh sb="0" eb="2">
      <t>ダンタイ</t>
    </rPh>
    <rPh sb="2" eb="4">
      <t>トウロク</t>
    </rPh>
    <rPh sb="4" eb="6">
      <t>テイシュツ</t>
    </rPh>
    <rPh sb="6" eb="8">
      <t>ショルイ</t>
    </rPh>
    <phoneticPr fontId="1"/>
  </si>
  <si>
    <r>
      <t>勤務先(在学先)　</t>
    </r>
    <r>
      <rPr>
        <sz val="9"/>
        <rFont val="メイリオ"/>
        <family val="3"/>
        <charset val="128"/>
      </rPr>
      <t>※登録根拠が板橋区在勤/在学のみ記入</t>
    </r>
    <rPh sb="0" eb="2">
      <t>キンム</t>
    </rPh>
    <rPh sb="2" eb="3">
      <t>サキ</t>
    </rPh>
    <rPh sb="4" eb="6">
      <t>ザイガク</t>
    </rPh>
    <rPh sb="6" eb="7">
      <t>サキ</t>
    </rPh>
    <rPh sb="10" eb="12">
      <t>トウロク</t>
    </rPh>
    <rPh sb="12" eb="14">
      <t>コンキョ</t>
    </rPh>
    <rPh sb="21" eb="23">
      <t>ザイガク</t>
    </rPh>
    <rPh sb="25" eb="27">
      <t>キニュウ</t>
    </rPh>
    <phoneticPr fontId="1"/>
  </si>
  <si>
    <t>自宅　※必ず記入すること</t>
    <rPh sb="0" eb="1">
      <t>ジ</t>
    </rPh>
    <rPh sb="1" eb="2">
      <t>タク</t>
    </rPh>
    <rPh sb="4" eb="5">
      <t>カナラ</t>
    </rPh>
    <rPh sb="6" eb="8">
      <t>キニュウ</t>
    </rPh>
    <phoneticPr fontId="1"/>
  </si>
  <si>
    <r>
      <rPr>
        <sz val="10"/>
        <rFont val="メイリオ"/>
        <family val="3"/>
        <charset val="128"/>
      </rPr>
      <t xml:space="preserve">※登録申込専用アドレス ( </t>
    </r>
    <r>
      <rPr>
        <b/>
        <sz val="12"/>
        <color rgb="FF0000FF"/>
        <rFont val="メイリオ"/>
        <family val="3"/>
        <charset val="128"/>
      </rPr>
      <t>registration</t>
    </r>
    <r>
      <rPr>
        <b/>
        <sz val="12"/>
        <rFont val="メイリオ"/>
        <family val="3"/>
        <charset val="128"/>
      </rPr>
      <t>@itabashi-ttf.tokyo</t>
    </r>
    <r>
      <rPr>
        <sz val="10"/>
        <rFont val="メイリオ"/>
        <family val="3"/>
        <charset val="128"/>
      </rPr>
      <t xml:space="preserve"> ) へメールでご送付下さい。</t>
    </r>
    <rPh sb="1" eb="3">
      <t>トウロク</t>
    </rPh>
    <phoneticPr fontId="1"/>
  </si>
  <si>
    <t>(D)</t>
  </si>
  <si>
    <t>(C)</t>
  </si>
  <si>
    <t>(B)</t>
  </si>
  <si>
    <t>【別紙】</t>
    <rPh sb="1" eb="3">
      <t>ベッシ</t>
    </rPh>
    <phoneticPr fontId="1"/>
  </si>
  <si>
    <r>
      <rPr>
        <u/>
        <sz val="20"/>
        <rFont val="メイリオ"/>
        <family val="3"/>
        <charset val="128"/>
      </rPr>
      <t>令和８年度(2026年度)・板橋区卓球連盟・団体・</t>
    </r>
    <r>
      <rPr>
        <b/>
        <u/>
        <sz val="20"/>
        <rFont val="メイリオ"/>
        <family val="3"/>
        <charset val="128"/>
      </rPr>
      <t>登録連絡書</t>
    </r>
    <rPh sb="10" eb="12">
      <t>ネンド</t>
    </rPh>
    <rPh sb="22" eb="24">
      <t>ダンタイ</t>
    </rPh>
    <phoneticPr fontId="1"/>
  </si>
  <si>
    <t>登録申込書【別紙】</t>
    <phoneticPr fontId="1"/>
  </si>
  <si>
    <t>申請日の欄に半角で『 3/9 』と入力すると『2026/3/9』と表示されます</t>
    <rPh sb="0" eb="2">
      <t>シンセイ</t>
    </rPh>
    <rPh sb="2" eb="3">
      <t>ビ</t>
    </rPh>
    <rPh sb="4" eb="5">
      <t>ラン</t>
    </rPh>
    <rPh sb="6" eb="8">
      <t>ハンカク</t>
    </rPh>
    <rPh sb="17" eb="19">
      <t>ニュウリョク</t>
    </rPh>
    <rPh sb="33" eb="35">
      <t>ヒョウジ</t>
    </rPh>
    <phoneticPr fontId="1"/>
  </si>
  <si>
    <t>継 続</t>
    <rPh sb="0" eb="1">
      <t>ツギ</t>
    </rPh>
    <rPh sb="2" eb="3">
      <t>ゾク</t>
    </rPh>
    <phoneticPr fontId="1"/>
  </si>
  <si>
    <t>新 規</t>
    <rPh sb="0" eb="1">
      <t>シン</t>
    </rPh>
    <rPh sb="2" eb="3">
      <t>ノリ</t>
    </rPh>
    <phoneticPr fontId="1"/>
  </si>
  <si>
    <t>登録申込専用アドレス宛( registration@itabashi-ttf.tokyo )に、申込書エクセルファイル(本書)を添付の上、メール送付して下さい。自動返信メール( automail@itabashi-ttf.tokyo )による受付番号が発行されます。automail@itabashi-ttf.tokyoが受信できるようにスマホを設定してください。メールが届かない場合は、迷惑メールフォルダに入っていないかご確認ください。</t>
    <rPh sb="0" eb="2">
      <t>トウロク</t>
    </rPh>
    <rPh sb="48" eb="50">
      <t>モウシコミ</t>
    </rPh>
    <rPh sb="50" eb="51">
      <t>ショ</t>
    </rPh>
    <rPh sb="60" eb="62">
      <t>ホンショ</t>
    </rPh>
    <rPh sb="64" eb="66">
      <t>テンプ</t>
    </rPh>
    <rPh sb="67" eb="68">
      <t>ウエ</t>
    </rPh>
    <rPh sb="161" eb="163">
      <t>ジュシン</t>
    </rPh>
    <rPh sb="173" eb="175">
      <t>セッテイ</t>
    </rPh>
    <rPh sb="186" eb="187">
      <t>トド</t>
    </rPh>
    <rPh sb="190" eb="192">
      <t>バアイ</t>
    </rPh>
    <rPh sb="194" eb="196">
      <t>メイワク</t>
    </rPh>
    <rPh sb="204" eb="205">
      <t>ハイ</t>
    </rPh>
    <rPh sb="212" eb="214">
      <t>カクニン</t>
    </rPh>
    <phoneticPr fontId="1"/>
  </si>
  <si>
    <t>※全項目にご記入下さい。</t>
    <rPh sb="1" eb="4">
      <t>ゼンコウモク</t>
    </rPh>
    <phoneticPr fontId="1"/>
  </si>
  <si>
    <t>※公認審判員資格をお持ちの方は"公認"を記入↑↑↑</t>
    <rPh sb="1" eb="3">
      <t>コウニン</t>
    </rPh>
    <rPh sb="3" eb="5">
      <t>シンパン</t>
    </rPh>
    <rPh sb="5" eb="6">
      <t>イン</t>
    </rPh>
    <rPh sb="6" eb="8">
      <t>シカク</t>
    </rPh>
    <rPh sb="10" eb="11">
      <t>モ</t>
    </rPh>
    <rPh sb="13" eb="14">
      <t>カタ</t>
    </rPh>
    <rPh sb="16" eb="18">
      <t>コウニン</t>
    </rPh>
    <rPh sb="20" eb="22">
      <t>キニュウ</t>
    </rPh>
    <phoneticPr fontId="1"/>
  </si>
  <si>
    <r>
      <t>※</t>
    </r>
    <r>
      <rPr>
        <b/>
        <sz val="11"/>
        <rFont val="メイリオ"/>
        <family val="3"/>
        <charset val="128"/>
      </rPr>
      <t>新規団体</t>
    </r>
    <r>
      <rPr>
        <sz val="11"/>
        <rFont val="メイリオ"/>
        <family val="3"/>
        <charset val="128"/>
      </rPr>
      <t>登録費</t>
    </r>
    <r>
      <rPr>
        <b/>
        <u/>
        <sz val="11"/>
        <rFont val="メイリオ"/>
        <family val="3"/>
        <charset val="128"/>
      </rPr>
      <t>\3,000</t>
    </r>
    <r>
      <rPr>
        <sz val="11"/>
        <rFont val="メイリオ"/>
        <family val="3"/>
        <charset val="128"/>
      </rPr>
      <t>、年間登録費</t>
    </r>
    <r>
      <rPr>
        <b/>
        <sz val="11"/>
        <rFont val="メイリオ"/>
        <family val="3"/>
        <charset val="128"/>
      </rPr>
      <t>\1,300/1名</t>
    </r>
    <rPh sb="3" eb="5">
      <t>ダンタイ</t>
    </rPh>
    <rPh sb="28" eb="29">
      <t>メイ</t>
    </rPh>
    <phoneticPr fontId="1"/>
  </si>
  <si>
    <r>
      <t xml:space="preserve">[記入例]　※3チームの場合　(A) </t>
    </r>
    <r>
      <rPr>
        <u/>
        <sz val="10"/>
        <rFont val="メイリオ"/>
        <family val="3"/>
        <charset val="128"/>
      </rPr>
      <t xml:space="preserve"> 5 </t>
    </r>
    <r>
      <rPr>
        <sz val="10"/>
        <rFont val="メイリオ"/>
        <family val="3"/>
        <charset val="128"/>
      </rPr>
      <t xml:space="preserve">名, (B) </t>
    </r>
    <r>
      <rPr>
        <u/>
        <sz val="10"/>
        <rFont val="メイリオ"/>
        <family val="3"/>
        <charset val="128"/>
      </rPr>
      <t xml:space="preserve"> 6 </t>
    </r>
    <r>
      <rPr>
        <sz val="10"/>
        <rFont val="メイリオ"/>
        <family val="3"/>
        <charset val="128"/>
      </rPr>
      <t xml:space="preserve">名, 新規(C) </t>
    </r>
    <r>
      <rPr>
        <u/>
        <sz val="10"/>
        <rFont val="メイリオ"/>
        <family val="3"/>
        <charset val="128"/>
      </rPr>
      <t xml:space="preserve"> 9 </t>
    </r>
    <r>
      <rPr>
        <sz val="10"/>
        <rFont val="メイリオ"/>
        <family val="3"/>
        <charset val="128"/>
      </rPr>
      <t>名</t>
    </r>
    <rPh sb="1" eb="3">
      <t>キニュウ</t>
    </rPh>
    <rPh sb="3" eb="4">
      <t>レイ</t>
    </rPh>
    <rPh sb="12" eb="14">
      <t>バアイ</t>
    </rPh>
    <rPh sb="35" eb="37">
      <t>シンキ</t>
    </rPh>
    <phoneticPr fontId="1"/>
  </si>
  <si>
    <t>①: 携帯メールアドレス、②: 電子ファイルを送受信可能なメールアドレス (①で可能な場合は②を省略可)</t>
    <rPh sb="3" eb="5">
      <t>ケイタイ</t>
    </rPh>
    <rPh sb="16" eb="18">
      <t>デンシ</t>
    </rPh>
    <rPh sb="23" eb="26">
      <t>ソウジュシン</t>
    </rPh>
    <rPh sb="26" eb="28">
      <t>カノウ</t>
    </rPh>
    <rPh sb="40" eb="42">
      <t>カノウ</t>
    </rPh>
    <rPh sb="43" eb="45">
      <t>バアイ</t>
    </rPh>
    <rPh sb="48" eb="50">
      <t>ショウリャク</t>
    </rPh>
    <rPh sb="50" eb="51">
      <t>カ</t>
    </rPh>
    <phoneticPr fontId="1"/>
  </si>
  <si>
    <r>
      <t xml:space="preserve">[記入例]　※3チームの場合　(A) </t>
    </r>
    <r>
      <rPr>
        <u/>
        <sz val="10"/>
        <rFont val="メイリオ"/>
        <family val="3"/>
        <charset val="128"/>
      </rPr>
      <t>6,500</t>
    </r>
    <r>
      <rPr>
        <sz val="10"/>
        <rFont val="メイリオ"/>
        <family val="3"/>
        <charset val="128"/>
      </rPr>
      <t xml:space="preserve">円 + (B) </t>
    </r>
    <r>
      <rPr>
        <u/>
        <sz val="10"/>
        <rFont val="メイリオ"/>
        <family val="3"/>
        <charset val="128"/>
      </rPr>
      <t>7,800</t>
    </r>
    <r>
      <rPr>
        <sz val="10"/>
        <rFont val="メイリオ"/>
        <family val="3"/>
        <charset val="128"/>
      </rPr>
      <t>円 + 新規(C)</t>
    </r>
    <r>
      <rPr>
        <u/>
        <sz val="10"/>
        <rFont val="メイリオ"/>
        <family val="3"/>
        <charset val="128"/>
      </rPr>
      <t>14,700</t>
    </r>
    <r>
      <rPr>
        <sz val="10"/>
        <rFont val="メイリオ"/>
        <family val="3"/>
        <charset val="128"/>
      </rPr>
      <t xml:space="preserve">円 = </t>
    </r>
    <r>
      <rPr>
        <u/>
        <sz val="10"/>
        <rFont val="メイリオ"/>
        <family val="3"/>
        <charset val="128"/>
      </rPr>
      <t>29,000</t>
    </r>
    <r>
      <rPr>
        <sz val="10"/>
        <rFont val="メイリオ"/>
        <family val="3"/>
        <charset val="128"/>
      </rPr>
      <t>円
[計算例]　※3チームの場合　5名x1,300円 + 6名x1,300円 + 新規3000円 + 9名x1,300円
　　　　　　　　　　　　　 = 6,500円 + 7,800円 + 3,000円 + 11,700円 = 29,900円</t>
    </r>
    <rPh sb="1" eb="3">
      <t>キニュウ</t>
    </rPh>
    <rPh sb="3" eb="4">
      <t>レイ</t>
    </rPh>
    <rPh sb="12" eb="14">
      <t>バアイ</t>
    </rPh>
    <rPh sb="24" eb="25">
      <t>エン</t>
    </rPh>
    <rPh sb="37" eb="38">
      <t>エン</t>
    </rPh>
    <rPh sb="41" eb="43">
      <t>シンキ</t>
    </rPh>
    <rPh sb="52" eb="53">
      <t>エン</t>
    </rPh>
    <rPh sb="62" eb="63">
      <t>エン</t>
    </rPh>
    <rPh sb="76" eb="78">
      <t>バアイ</t>
    </rPh>
    <rPh sb="80" eb="81">
      <t>メイ</t>
    </rPh>
    <rPh sb="87" eb="88">
      <t>エン</t>
    </rPh>
    <rPh sb="92" eb="93">
      <t>メイ</t>
    </rPh>
    <rPh sb="99" eb="100">
      <t>エン</t>
    </rPh>
    <rPh sb="103" eb="105">
      <t>シンキ</t>
    </rPh>
    <rPh sb="109" eb="110">
      <t>エン</t>
    </rPh>
    <rPh sb="114" eb="115">
      <t>メイ</t>
    </rPh>
    <rPh sb="121" eb="122">
      <t>エン</t>
    </rPh>
    <rPh sb="144" eb="145">
      <t>エン</t>
    </rPh>
    <rPh sb="153" eb="154">
      <t>エン</t>
    </rPh>
    <rPh sb="162" eb="163">
      <t>エン</t>
    </rPh>
    <rPh sb="172" eb="173">
      <t>エン</t>
    </rPh>
    <rPh sb="182" eb="183">
      <t>エン</t>
    </rPh>
    <phoneticPr fontId="1"/>
  </si>
  <si>
    <t>第4条　本連盟は板橋区内にある官公庁、学校、会社、事業所、クラブ等で組織する団体会員及び個人会員をもって組織する。　但し、団体会員は複数のチームを登録可能（１チームは４名以上１０名以内）とし、登録資格は区内在住、在勤、在学、区外者（１チームに2名以内）及び会長が特に認める者とする。　なお、本条の詳細は細則にて定める。</t>
    <phoneticPr fontId="1"/>
  </si>
  <si>
    <t>規約抜粋</t>
    <rPh sb="0" eb="2">
      <t>キヤク</t>
    </rPh>
    <rPh sb="2" eb="4">
      <t>バッスイ</t>
    </rPh>
    <phoneticPr fontId="1"/>
  </si>
  <si>
    <t>第２０条　本連盟の会計は登録費、大会参加費、寄付金、その他の収入により賄う。
１．登録費
チーム会員は１名につき１，３００円とする。年度中に追加登録する場合も同額とする。個人会員は１名につき２，０００円とする。
２．新規登録費
チーム会員は１チームにつき３，０００円とし、個人会員は１名につき１，０００円とする。</t>
    <phoneticPr fontId="1"/>
  </si>
  <si>
    <t>細則抜粋</t>
    <rPh sb="0" eb="2">
      <t>サイソク</t>
    </rPh>
    <rPh sb="2" eb="4">
      <t>バッスイ</t>
    </rPh>
    <phoneticPr fontId="1"/>
  </si>
  <si>
    <t>第２章　　登　録　資　格
第２条　登録資格は規約第４条に該当するものに限る。　但し、高等学校、大学、高等専門学校及び専修学校に在学している者のうち、高体連、日学連に登録している者の登録は認めない。
第３条　規約第４条の「区外者」とは、城北五区（板橋区を除く）登録選手以外の登録者とし、「会長が特に認める者」とは、本連盟の登録期間が５年以上を有し、登録を希望する者をいう。
第４条　登録希望者は本連盟の指定する用紙に必要事項を記入の上登録申込みをし、規約第２０条で定められた会費を支払い、理事会の承認を得た日をもって資格を得るものとする。　但し、緊急若しくは理事会の招集ができなかった時は、理事長が承認することができる。なお、後日、理事会に報告するものとする。
第５条　登録申込先は本連盟事務所とする。
第６条　登録申込みは年間を通し随意とする。
第７条　定期登録手続期間は毎年３月１日より３月３１日までとする。　なお、この期間中において登録選手の入替えを行う場合は、規約第２０条１項の登録費は徴収しないものとする。</t>
    <phoneticPr fontId="1"/>
  </si>
  <si>
    <t>第３章　　複　数　登　録
第８条　規約第４条に定める官公庁、学校、会社、事業所、クラブ等のうち団体会員内から２チーム以上加盟するときはチーム名の他に(Ａ)・(Ｂ)・(Ｃ)・・・・の符号をつけ、それぞれは独立されたチームとみなす。　なお、リーグ戦に係わる登録については「板橋区卓球連盟リーグ戦運営細則」に定める。
第９条　規約第４条に定めるチーム編成が不可能な場合は個人登録とする。但し、その場合、リーグ戦には出場できない。　なお、個人登録であっても官公庁、学校、会社、事業所、クラブ等の呼称名を使用することは差し支えない。</t>
    <phoneticPr fontId="1"/>
  </si>
  <si>
    <t>※⇓⇓⇓⇓⇓⇓⇓ 男子・女子のどちらかを削除してください。新規・継続のどちらかを削除してください。</t>
    <phoneticPr fontId="1"/>
  </si>
  <si>
    <r>
      <rPr>
        <b/>
        <sz val="12"/>
        <rFont val="メイリオ"/>
        <family val="3"/>
        <charset val="128"/>
      </rPr>
      <t>○を記入</t>
    </r>
    <r>
      <rPr>
        <sz val="12"/>
        <rFont val="メイリオ"/>
        <family val="3"/>
        <charset val="128"/>
      </rPr>
      <t>して下さい</t>
    </r>
    <r>
      <rPr>
        <b/>
        <sz val="12"/>
        <rFont val="メイリオ"/>
        <family val="3"/>
        <charset val="128"/>
      </rPr>
      <t>↓</t>
    </r>
    <rPh sb="2" eb="4">
      <t>キニュウ</t>
    </rPh>
    <phoneticPr fontId="1"/>
  </si>
  <si>
    <t>登録連絡書【本紙】</t>
    <rPh sb="2" eb="4">
      <t>レンラク</t>
    </rPh>
    <rPh sb="4" eb="5">
      <t>ショ</t>
    </rPh>
    <rPh sb="6" eb="8">
      <t>ホンシ</t>
    </rPh>
    <phoneticPr fontId="1"/>
  </si>
  <si>
    <t>ココに記入⇒</t>
    <rPh sb="3" eb="5">
      <t>キニュウ</t>
    </rPh>
    <phoneticPr fontId="1"/>
  </si>
  <si>
    <t>◆</t>
    <phoneticPr fontId="1"/>
  </si>
  <si>
    <t>規約改正</t>
    <rPh sb="0" eb="2">
      <t>キヤク</t>
    </rPh>
    <rPh sb="2" eb="4">
      <t>カイセイ</t>
    </rPh>
    <phoneticPr fontId="1"/>
  </si>
  <si>
    <t>※２０２６年３月１日より規約を一部改正しました。</t>
    <rPh sb="5" eb="6">
      <t>ネン</t>
    </rPh>
    <rPh sb="7" eb="8">
      <t>ガツ</t>
    </rPh>
    <rPh sb="9" eb="10">
      <t>ニチ</t>
    </rPh>
    <rPh sb="12" eb="14">
      <t>キヤク</t>
    </rPh>
    <rPh sb="15" eb="17">
      <t>イチブ</t>
    </rPh>
    <rPh sb="17" eb="19">
      <t>カイセイ</t>
    </rPh>
    <phoneticPr fontId="1"/>
  </si>
  <si>
    <r>
      <t xml:space="preserve">第２０条　本連盟の会計は登録費、大会参加費、寄付金、その他の収入により賄う。
</t>
    </r>
    <r>
      <rPr>
        <b/>
        <sz val="10"/>
        <rFont val="メイリオ"/>
        <family val="3"/>
        <charset val="128"/>
      </rPr>
      <t>１．登録費</t>
    </r>
    <r>
      <rPr>
        <sz val="10"/>
        <rFont val="メイリオ"/>
        <family val="3"/>
        <charset val="128"/>
      </rPr>
      <t xml:space="preserve">
</t>
    </r>
    <r>
      <rPr>
        <b/>
        <sz val="10"/>
        <rFont val="メイリオ"/>
        <family val="3"/>
        <charset val="128"/>
      </rPr>
      <t>チーム会員は１名につき１，３００円</t>
    </r>
    <r>
      <rPr>
        <sz val="10"/>
        <rFont val="メイリオ"/>
        <family val="3"/>
        <charset val="128"/>
      </rPr>
      <t xml:space="preserve">とする。年度中に追加登録する場合も同額とする。個人会員は１名につき２，０００円とする。
</t>
    </r>
    <r>
      <rPr>
        <b/>
        <sz val="10"/>
        <rFont val="メイリオ"/>
        <family val="3"/>
        <charset val="128"/>
      </rPr>
      <t>２．新規登録費
チーム会員は１チームにつき３，０００円</t>
    </r>
    <r>
      <rPr>
        <sz val="10"/>
        <rFont val="メイリオ"/>
        <family val="3"/>
        <charset val="128"/>
      </rPr>
      <t>とし、個人会員は１名につき１，０００円とする。</t>
    </r>
    <phoneticPr fontId="1"/>
  </si>
  <si>
    <t>登録費計算方法</t>
    <rPh sb="0" eb="2">
      <t>トウロク</t>
    </rPh>
    <rPh sb="2" eb="3">
      <t>ヒ</t>
    </rPh>
    <rPh sb="3" eb="7">
      <t>ケイサンホウホウ</t>
    </rPh>
    <phoneticPr fontId="1"/>
  </si>
  <si>
    <t>例１）※2チームの場合</t>
    <rPh sb="0" eb="1">
      <t>レイ</t>
    </rPh>
    <phoneticPr fontId="1"/>
  </si>
  <si>
    <t>登録費</t>
    <rPh sb="0" eb="3">
      <t>トウロクヒ</t>
    </rPh>
    <phoneticPr fontId="1"/>
  </si>
  <si>
    <t>新規登録費</t>
    <rPh sb="0" eb="2">
      <t>シンキ</t>
    </rPh>
    <rPh sb="2" eb="5">
      <t>トウロクヒ</t>
    </rPh>
    <phoneticPr fontId="1"/>
  </si>
  <si>
    <t>人数</t>
    <rPh sb="0" eb="2">
      <t>ニンズウ</t>
    </rPh>
    <phoneticPr fontId="1"/>
  </si>
  <si>
    <t>1人当たり</t>
    <rPh sb="0" eb="2">
      <t>ヒトリ</t>
    </rPh>
    <rPh sb="2" eb="3">
      <t>ア</t>
    </rPh>
    <phoneticPr fontId="1"/>
  </si>
  <si>
    <t>１チーム</t>
    <phoneticPr fontId="1"/>
  </si>
  <si>
    <t>小計</t>
    <rPh sb="0" eb="2">
      <t>ショウケイ</t>
    </rPh>
    <phoneticPr fontId="1"/>
  </si>
  <si>
    <t>例２）※２チームの場合</t>
    <rPh sb="0" eb="1">
      <t>レイ</t>
    </rPh>
    <phoneticPr fontId="1"/>
  </si>
  <si>
    <t>例３）※3チームの場合</t>
    <rPh sb="0" eb="1">
      <t>レイ</t>
    </rPh>
    <phoneticPr fontId="1"/>
  </si>
  <si>
    <t>※計算用</t>
    <rPh sb="1" eb="4">
      <t>ケイサンヨウ</t>
    </rPh>
    <phoneticPr fontId="1"/>
  </si>
  <si>
    <t>(A)</t>
    <phoneticPr fontId="1"/>
  </si>
  <si>
    <t>(B)</t>
    <phoneticPr fontId="1"/>
  </si>
  <si>
    <t>(C)</t>
    <phoneticPr fontId="1"/>
  </si>
  <si>
    <t>(D)</t>
    <phoneticPr fontId="1"/>
  </si>
  <si>
    <t>Itabashi-ttf_Form2_団体登録申込書_2026_R02</t>
    <phoneticPr fontId="1"/>
  </si>
  <si>
    <t>選手欄以外は【登録連絡書】シートへ記入すると、このシートに表示されます。略称(ゼッケン等)は必要に応じて直接記入してください。</t>
    <rPh sb="0" eb="3">
      <t>センシュラン</t>
    </rPh>
    <rPh sb="3" eb="5">
      <t>イガイ</t>
    </rPh>
    <rPh sb="36" eb="38">
      <t>リャクショウ</t>
    </rPh>
    <rPh sb="43" eb="44">
      <t>ナド</t>
    </rPh>
    <rPh sb="46" eb="48">
      <t>ヒツヨウ</t>
    </rPh>
    <rPh sb="49" eb="50">
      <t>オウ</t>
    </rPh>
    <rPh sb="52" eb="54">
      <t>チョクセツ</t>
    </rPh>
    <rPh sb="54" eb="56">
      <t>キニュウ</t>
    </rPh>
    <phoneticPr fontId="1"/>
  </si>
  <si>
    <t>(E)</t>
    <phoneticPr fontId="1"/>
  </si>
  <si>
    <t>継続 (A)</t>
    <rPh sb="0" eb="2">
      <t>ケイゾク</t>
    </rPh>
    <phoneticPr fontId="1"/>
  </si>
  <si>
    <t>継続 (B)</t>
    <rPh sb="0" eb="2">
      <t>ケイゾク</t>
    </rPh>
    <phoneticPr fontId="1"/>
  </si>
  <si>
    <t>新規 (A)</t>
    <rPh sb="0" eb="2">
      <t>シンキ</t>
    </rPh>
    <phoneticPr fontId="1"/>
  </si>
  <si>
    <t>新規 (B)</t>
    <rPh sb="0" eb="2">
      <t>シンキ</t>
    </rPh>
    <phoneticPr fontId="1"/>
  </si>
  <si>
    <t>継続 (C)</t>
    <rPh sb="0" eb="2">
      <t>ケイゾク</t>
    </rPh>
    <phoneticPr fontId="1"/>
  </si>
  <si>
    <t>新規 (C)</t>
    <rPh sb="0" eb="2">
      <t>シンキ</t>
    </rPh>
    <phoneticPr fontId="1"/>
  </si>
  <si>
    <t>継続 (D)</t>
    <rPh sb="0" eb="2">
      <t>ケイゾク</t>
    </rPh>
    <phoneticPr fontId="1"/>
  </si>
  <si>
    <t>例４）※3チームの場合</t>
    <rPh sb="0" eb="1">
      <t>レイ</t>
    </rPh>
    <phoneticPr fontId="1"/>
  </si>
  <si>
    <t>例５）※４チームの場合</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</si>
</sst>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411]gggee&quot;年&quot;mm&quot;月&quot;dd&quot;日&quot;;@"/>
    <numFmt numFmtId="177" formatCode="0&quot; 名&quot;"/>
    <numFmt numFmtId="178" formatCode="0&quot;人&quot;"/>
    <numFmt numFmtId="179" formatCode="&quot;¥&quot;#,##0_);[Red]\(&quot;¥&quot;#,##0\)"/>
    <numFmt numFmtId="180" formatCode="#,##0_ "/>
    <numFmt numFmtId="181" formatCode="&quot;※定期登録申込み期限: &quot;[$]ggge&quot;年&quot;m&quot;月&quot;d&quot;日(&quot;aaa&quot;)&quot;;@" x16r2:formatCode16="&quot;※定期登録申込み期限: &quot;[$-ja-JP-x-gannen]ggge&quot;年&quot;m&quot;月&quot;d&quot;日(&quot;aaa&quot;)&quot;;@"/>
    <numFmt numFmtId="182" formatCode="mm/dd"/>
    <numFmt numFmtId="183" formatCode="&quot;【&quot;@&quot;】&quot;"/>
  </numFmts>
  <fonts count="39">
    <font>
      <sz val="11"/>
      <name val="ＭＳ Ｐゴシック"/>
      <family val="3"/>
      <charset val="128"/>
    </font>
    <font>
      <sz val="6"/>
      <name val="ＭＳ Ｐゴシック"/>
      <family val="3"/>
      <charset val="128"/>
    </font>
    <font>
      <sz val="11"/>
      <name val="メイリオ"/>
      <family val="3"/>
      <charset val="128"/>
    </font>
    <font>
      <sz val="12"/>
      <name val="メイリオ"/>
      <family val="3"/>
      <charset val="128"/>
    </font>
    <font>
      <sz val="9"/>
      <name val="メイリオ"/>
      <family val="3"/>
      <charset val="128"/>
    </font>
    <font>
      <sz val="10"/>
      <name val="メイリオ"/>
      <family val="3"/>
      <charset val="128"/>
    </font>
    <font>
      <sz val="16"/>
      <name val="メイリオ"/>
      <family val="3"/>
      <charset val="128"/>
    </font>
    <font>
      <b/>
      <sz val="11"/>
      <name val="メイリオ"/>
      <family val="3"/>
      <charset val="128"/>
    </font>
    <font>
      <b/>
      <sz val="12"/>
      <name val="メイリオ"/>
      <family val="3"/>
      <charset val="128"/>
    </font>
    <font>
      <b/>
      <sz val="24"/>
      <name val="メイリオ"/>
      <family val="3"/>
      <charset val="128"/>
    </font>
    <font>
      <b/>
      <sz val="20"/>
      <name val="メイリオ"/>
      <family val="3"/>
      <charset val="128"/>
    </font>
    <font>
      <b/>
      <sz val="28"/>
      <name val="メイリオ"/>
      <family val="3"/>
      <charset val="128"/>
    </font>
    <font>
      <b/>
      <sz val="18"/>
      <name val="メイリオ"/>
      <family val="3"/>
      <charset val="128"/>
    </font>
    <font>
      <b/>
      <sz val="14"/>
      <name val="メイリオ"/>
      <family val="3"/>
      <charset val="128"/>
    </font>
    <font>
      <sz val="14"/>
      <name val="メイリオ"/>
      <family val="3"/>
      <charset val="128"/>
    </font>
    <font>
      <b/>
      <sz val="10"/>
      <name val="メイリオ"/>
      <family val="3"/>
      <charset val="128"/>
    </font>
    <font>
      <b/>
      <sz val="16"/>
      <name val="メイリオ"/>
      <family val="3"/>
      <charset val="128"/>
    </font>
    <font>
      <b/>
      <u/>
      <sz val="11"/>
      <name val="メイリオ"/>
      <family val="3"/>
      <charset val="128"/>
    </font>
    <font>
      <b/>
      <sz val="10"/>
      <color theme="1"/>
      <name val="メイリオ"/>
      <family val="3"/>
      <charset val="128"/>
    </font>
    <font>
      <b/>
      <sz val="10"/>
      <color rgb="FFFF0000"/>
      <name val="メイリオ"/>
      <family val="3"/>
      <charset val="128"/>
    </font>
    <font>
      <b/>
      <sz val="14"/>
      <color theme="1"/>
      <name val="メイリオ"/>
      <family val="3"/>
      <charset val="128"/>
    </font>
    <font>
      <b/>
      <u/>
      <sz val="20"/>
      <name val="メイリオ"/>
      <family val="3"/>
      <charset val="128"/>
    </font>
    <font>
      <sz val="12"/>
      <color indexed="81"/>
      <name val="メイリオ"/>
      <family val="3"/>
      <charset val="128"/>
    </font>
    <font>
      <u/>
      <sz val="20"/>
      <name val="メイリオ"/>
      <family val="3"/>
      <charset val="128"/>
    </font>
    <font>
      <b/>
      <sz val="18"/>
      <color theme="0"/>
      <name val="メイリオ"/>
      <family val="3"/>
      <charset val="128"/>
    </font>
    <font>
      <sz val="28"/>
      <name val="メイリオ"/>
      <family val="3"/>
      <charset val="128"/>
    </font>
    <font>
      <b/>
      <sz val="22"/>
      <name val="メイリオ"/>
      <family val="3"/>
      <charset val="128"/>
    </font>
    <font>
      <b/>
      <u/>
      <sz val="16"/>
      <name val="メイリオ"/>
      <family val="3"/>
      <charset val="128"/>
    </font>
    <font>
      <sz val="16"/>
      <color indexed="81"/>
      <name val="メイリオ"/>
      <family val="3"/>
      <charset val="128"/>
    </font>
    <font>
      <b/>
      <sz val="18"/>
      <color theme="1"/>
      <name val="メイリオ"/>
      <family val="3"/>
      <charset val="128"/>
    </font>
    <font>
      <sz val="11"/>
      <color theme="1"/>
      <name val="メイリオ"/>
      <family val="3"/>
      <charset val="128"/>
    </font>
    <font>
      <sz val="12"/>
      <color indexed="81"/>
      <name val="MS P ゴシック"/>
      <family val="2"/>
    </font>
    <font>
      <u/>
      <sz val="10"/>
      <name val="メイリオ"/>
      <family val="3"/>
      <charset val="128"/>
    </font>
    <font>
      <b/>
      <sz val="12"/>
      <color rgb="FF0000FF"/>
      <name val="メイリオ"/>
      <family val="3"/>
      <charset val="128"/>
    </font>
    <font>
      <b/>
      <sz val="9"/>
      <name val="メイリオ"/>
      <family val="3"/>
      <charset val="128"/>
    </font>
    <font>
      <sz val="11"/>
      <name val="Meiryo"/>
      <family val="3"/>
      <charset val="128"/>
    </font>
    <font>
      <b/>
      <sz val="12"/>
      <name val="Meiryo"/>
      <family val="3"/>
      <charset val="128"/>
    </font>
    <font>
      <sz val="11"/>
      <name val="Calibri"/>
      <family val="2"/>
    </font>
    <font>
      <sz val="12"/>
      <name val="Meiry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diagonal/>
    </border>
    <border>
      <left/>
      <right style="dotted">
        <color indexed="64"/>
      </right>
      <top style="thick">
        <color indexed="64"/>
      </top>
      <bottom/>
      <diagonal/>
    </border>
    <border>
      <left/>
      <right/>
      <top style="thick">
        <color indexed="64"/>
      </top>
      <bottom/>
      <diagonal/>
    </border>
    <border>
      <left/>
      <right style="medium">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dotted">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medium">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medium">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style="dotted">
        <color indexed="64"/>
      </left>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dotted">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right style="dotted">
        <color indexed="64"/>
      </right>
      <top style="thick">
        <color indexed="64"/>
      </top>
      <bottom style="thin">
        <color indexed="64"/>
      </bottom>
      <diagonal/>
    </border>
    <border>
      <left style="medium">
        <color indexed="64"/>
      </left>
      <right style="thin">
        <color indexed="64"/>
      </right>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bottom/>
      <diagonal/>
    </border>
    <border>
      <left/>
      <right style="thin">
        <color indexed="64"/>
      </right>
      <top/>
      <bottom style="thick">
        <color indexed="64"/>
      </bottom>
      <diagonal/>
    </border>
    <border>
      <left/>
      <right style="medium">
        <color indexed="64"/>
      </right>
      <top style="medium">
        <color indexed="64"/>
      </top>
      <bottom style="thin">
        <color indexed="64"/>
      </bottom>
      <diagonal/>
    </border>
    <border>
      <left style="dotted">
        <color indexed="64"/>
      </left>
      <right/>
      <top style="thick">
        <color indexed="64"/>
      </top>
      <bottom/>
      <diagonal/>
    </border>
    <border>
      <left/>
      <right style="medium">
        <color indexed="64"/>
      </right>
      <top/>
      <bottom style="thin">
        <color indexed="64"/>
      </bottom>
      <diagonal/>
    </border>
    <border>
      <left style="thin">
        <color indexed="64"/>
      </left>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Up="1" diagonalDown="1">
      <left style="thin">
        <color indexed="64"/>
      </left>
      <right style="thick">
        <color indexed="64"/>
      </right>
      <top style="thick">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429">
    <xf numFmtId="0" fontId="0" fillId="0" borderId="0" xfId="0"/>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shrinkToFit="1"/>
    </xf>
    <xf numFmtId="0" fontId="3" fillId="2" borderId="0" xfId="0" applyFont="1" applyFill="1" applyAlignment="1">
      <alignment horizontal="right" vertical="center"/>
    </xf>
    <xf numFmtId="0" fontId="2" fillId="2" borderId="0" xfId="0" applyFont="1" applyFill="1" applyAlignment="1">
      <alignment vertical="center"/>
    </xf>
    <xf numFmtId="0" fontId="3" fillId="2" borderId="0" xfId="0" quotePrefix="1" applyFont="1" applyFill="1" applyAlignment="1">
      <alignment vertical="center"/>
    </xf>
    <xf numFmtId="0" fontId="2" fillId="2" borderId="48" xfId="0" quotePrefix="1" applyFont="1" applyFill="1" applyBorder="1" applyAlignment="1">
      <alignment horizontal="center" vertical="center"/>
    </xf>
    <xf numFmtId="0" fontId="4" fillId="2" borderId="20" xfId="0" applyFont="1" applyFill="1" applyBorder="1" applyAlignment="1">
      <alignment horizontal="right" vertical="center" shrinkToFit="1"/>
    </xf>
    <xf numFmtId="0" fontId="2" fillId="2" borderId="50" xfId="0" quotePrefix="1" applyFont="1" applyFill="1" applyBorder="1" applyAlignment="1">
      <alignment horizontal="center" vertical="center"/>
    </xf>
    <xf numFmtId="0" fontId="4" fillId="2" borderId="2" xfId="0" applyFont="1" applyFill="1" applyBorder="1" applyAlignment="1">
      <alignment horizontal="right" vertical="center" shrinkToFit="1"/>
    </xf>
    <xf numFmtId="0" fontId="2" fillId="2" borderId="52" xfId="0" quotePrefix="1" applyFont="1" applyFill="1" applyBorder="1" applyAlignment="1">
      <alignment horizontal="center" vertical="center"/>
    </xf>
    <xf numFmtId="0" fontId="2" fillId="2" borderId="46" xfId="0" quotePrefix="1" applyFont="1" applyFill="1" applyBorder="1" applyAlignment="1">
      <alignment horizontal="center" vertical="center"/>
    </xf>
    <xf numFmtId="0" fontId="4" fillId="2" borderId="7" xfId="0" applyFont="1" applyFill="1" applyBorder="1" applyAlignment="1">
      <alignment horizontal="right" vertical="center" shrinkToFit="1"/>
    </xf>
    <xf numFmtId="0" fontId="2" fillId="2" borderId="56" xfId="0" quotePrefix="1" applyFont="1" applyFill="1" applyBorder="1" applyAlignment="1">
      <alignment horizontal="center" vertical="center"/>
    </xf>
    <xf numFmtId="0" fontId="2" fillId="2" borderId="57" xfId="0" applyFont="1" applyFill="1" applyBorder="1" applyAlignment="1">
      <alignment horizontal="left" vertical="center" indent="1"/>
    </xf>
    <xf numFmtId="176" fontId="5" fillId="2" borderId="58" xfId="0" applyNumberFormat="1" applyFont="1" applyFill="1" applyBorder="1" applyAlignment="1">
      <alignment horizontal="center" vertical="center" shrinkToFit="1"/>
    </xf>
    <xf numFmtId="0" fontId="4" fillId="2" borderId="58" xfId="0" applyFont="1" applyFill="1" applyBorder="1" applyAlignment="1">
      <alignment horizontal="right" vertical="center" shrinkToFit="1"/>
    </xf>
    <xf numFmtId="0" fontId="5" fillId="2" borderId="59" xfId="0" applyFont="1" applyFill="1" applyBorder="1" applyAlignment="1">
      <alignment horizontal="center" vertical="center" shrinkToFit="1"/>
    </xf>
    <xf numFmtId="0" fontId="5" fillId="2" borderId="58" xfId="0" applyFont="1" applyFill="1" applyBorder="1" applyAlignment="1">
      <alignment horizontal="left" vertical="center" shrinkToFit="1"/>
    </xf>
    <xf numFmtId="0" fontId="2" fillId="2" borderId="61" xfId="0" applyFont="1" applyFill="1" applyBorder="1" applyAlignment="1">
      <alignment horizontal="center" vertical="center" shrinkToFit="1"/>
    </xf>
    <xf numFmtId="0" fontId="2" fillId="2" borderId="62" xfId="0" applyFont="1" applyFill="1" applyBorder="1" applyAlignment="1">
      <alignment horizontal="center" vertical="center" shrinkToFit="1"/>
    </xf>
    <xf numFmtId="0" fontId="2" fillId="2" borderId="0" xfId="0" quotePrefix="1" applyFont="1" applyFill="1" applyAlignment="1">
      <alignment horizontal="center" vertical="center"/>
    </xf>
    <xf numFmtId="0" fontId="4" fillId="2" borderId="0" xfId="0" applyFont="1" applyFill="1" applyAlignment="1">
      <alignment vertical="center" shrinkToFit="1"/>
    </xf>
    <xf numFmtId="0" fontId="4" fillId="2" borderId="0" xfId="0" applyFont="1" applyFill="1" applyAlignment="1">
      <alignment vertical="center"/>
    </xf>
    <xf numFmtId="0" fontId="5" fillId="2" borderId="0" xfId="0" applyFont="1" applyFill="1" applyAlignment="1">
      <alignment vertical="center"/>
    </xf>
    <xf numFmtId="0" fontId="1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177" fontId="12" fillId="2" borderId="0" xfId="0" applyNumberFormat="1" applyFont="1" applyFill="1" applyAlignment="1">
      <alignment vertical="top"/>
    </xf>
    <xf numFmtId="0" fontId="12" fillId="2" borderId="0" xfId="0" applyFont="1" applyFill="1" applyAlignment="1">
      <alignment horizontal="right" vertical="top"/>
    </xf>
    <xf numFmtId="0" fontId="2" fillId="2" borderId="64" xfId="0" applyFont="1" applyFill="1" applyBorder="1" applyAlignment="1">
      <alignment horizontal="center" vertical="center" wrapText="1" shrinkToFit="1"/>
    </xf>
    <xf numFmtId="0" fontId="5" fillId="2" borderId="64" xfId="0" applyFont="1" applyFill="1" applyBorder="1" applyAlignment="1">
      <alignment horizontal="center" vertical="center" wrapText="1" shrinkToFit="1"/>
    </xf>
    <xf numFmtId="0" fontId="2" fillId="0" borderId="0" xfId="0" applyFont="1" applyAlignment="1">
      <alignment vertical="center"/>
    </xf>
    <xf numFmtId="0" fontId="16" fillId="0" borderId="0" xfId="0" applyFont="1" applyAlignment="1">
      <alignment vertical="center"/>
    </xf>
    <xf numFmtId="0" fontId="2" fillId="0" borderId="0" xfId="0" applyFont="1"/>
    <xf numFmtId="0" fontId="5" fillId="2" borderId="28" xfId="0" applyFont="1" applyFill="1" applyBorder="1" applyAlignment="1">
      <alignment horizontal="right" vertical="center"/>
    </xf>
    <xf numFmtId="0" fontId="5" fillId="2" borderId="37" xfId="0" applyFont="1" applyFill="1" applyBorder="1" applyAlignment="1">
      <alignment horizontal="left" vertical="center" wrapText="1"/>
    </xf>
    <xf numFmtId="57" fontId="2" fillId="2" borderId="0" xfId="0" applyNumberFormat="1" applyFont="1" applyFill="1" applyAlignment="1">
      <alignment horizontal="center" vertical="center"/>
    </xf>
    <xf numFmtId="0" fontId="2" fillId="2" borderId="35" xfId="0" applyFont="1" applyFill="1" applyBorder="1" applyAlignment="1">
      <alignment horizontal="center"/>
    </xf>
    <xf numFmtId="0" fontId="2" fillId="2" borderId="0" xfId="0" applyFont="1" applyFill="1" applyAlignment="1">
      <alignment horizontal="center"/>
    </xf>
    <xf numFmtId="0" fontId="3" fillId="2" borderId="35" xfId="0" quotePrefix="1" applyFont="1" applyFill="1" applyBorder="1" applyAlignment="1">
      <alignment horizontal="centerContinuous" vertical="center"/>
    </xf>
    <xf numFmtId="0" fontId="2" fillId="2" borderId="0" xfId="0" applyFont="1" applyFill="1" applyAlignment="1">
      <alignment horizontal="centerContinuous"/>
    </xf>
    <xf numFmtId="0" fontId="2" fillId="2" borderId="0" xfId="0" applyFont="1" applyFill="1" applyAlignment="1">
      <alignment horizontal="centerContinuous" vertical="center"/>
    </xf>
    <xf numFmtId="0" fontId="20" fillId="2" borderId="0" xfId="0" applyFont="1" applyFill="1" applyAlignment="1">
      <alignment horizontal="right" vertical="center" wrapText="1"/>
    </xf>
    <xf numFmtId="0" fontId="5" fillId="2" borderId="75" xfId="0" applyFont="1" applyFill="1" applyBorder="1" applyAlignment="1">
      <alignment horizontal="right" vertical="center"/>
    </xf>
    <xf numFmtId="0" fontId="5" fillId="2" borderId="80" xfId="0" applyFont="1" applyFill="1" applyBorder="1" applyAlignment="1">
      <alignment horizontal="right" vertical="center"/>
    </xf>
    <xf numFmtId="0" fontId="5" fillId="2" borderId="81" xfId="0" applyFont="1" applyFill="1" applyBorder="1" applyAlignment="1">
      <alignment horizontal="right" vertical="center" wrapText="1"/>
    </xf>
    <xf numFmtId="0" fontId="5" fillId="2" borderId="0" xfId="0" applyFont="1" applyFill="1" applyAlignment="1">
      <alignment horizontal="right" vertical="center" shrinkToFit="1"/>
    </xf>
    <xf numFmtId="0" fontId="5" fillId="2" borderId="8" xfId="0" applyFont="1" applyFill="1" applyBorder="1" applyAlignment="1">
      <alignment horizontal="right" vertical="center" shrinkToFit="1"/>
    </xf>
    <xf numFmtId="0" fontId="5" fillId="2" borderId="83" xfId="0" applyFont="1" applyFill="1" applyBorder="1" applyAlignment="1">
      <alignment horizontal="right" vertical="center" wrapText="1"/>
    </xf>
    <xf numFmtId="0" fontId="5" fillId="2" borderId="37" xfId="0" applyFont="1" applyFill="1" applyBorder="1" applyAlignment="1">
      <alignment horizontal="right" vertical="center" shrinkToFit="1"/>
    </xf>
    <xf numFmtId="0" fontId="5" fillId="2" borderId="28" xfId="0" applyFont="1" applyFill="1" applyBorder="1" applyAlignment="1">
      <alignment horizontal="right" vertical="center" shrinkToFit="1"/>
    </xf>
    <xf numFmtId="0" fontId="13" fillId="2" borderId="0" xfId="0" applyFont="1" applyFill="1" applyAlignment="1">
      <alignment horizontal="right"/>
    </xf>
    <xf numFmtId="0" fontId="2" fillId="2" borderId="0" xfId="0" applyFont="1" applyFill="1"/>
    <xf numFmtId="0" fontId="19" fillId="2" borderId="0" xfId="0" applyFont="1" applyFill="1" applyAlignment="1">
      <alignment horizontal="right" vertical="center"/>
    </xf>
    <xf numFmtId="0" fontId="3" fillId="2" borderId="0" xfId="0" applyFont="1" applyFill="1" applyAlignment="1">
      <alignment horizontal="right" vertical="top"/>
    </xf>
    <xf numFmtId="0" fontId="2" fillId="2" borderId="20" xfId="0" applyFont="1" applyFill="1" applyBorder="1" applyAlignment="1">
      <alignment horizontal="right" vertical="center" shrinkToFit="1"/>
    </xf>
    <xf numFmtId="0" fontId="5" fillId="0" borderId="0" xfId="0" applyFont="1" applyAlignment="1">
      <alignment horizontal="center" vertical="center" shrinkToFit="1"/>
    </xf>
    <xf numFmtId="0" fontId="16" fillId="2" borderId="0" xfId="0" applyFont="1" applyFill="1" applyAlignment="1">
      <alignment vertical="center"/>
    </xf>
    <xf numFmtId="0" fontId="13" fillId="2" borderId="0" xfId="0" applyFont="1" applyFill="1"/>
    <xf numFmtId="0" fontId="2" fillId="2" borderId="35" xfId="0" applyFont="1" applyFill="1" applyBorder="1" applyAlignment="1">
      <alignment horizontal="left" vertical="center" wrapText="1" indent="1"/>
    </xf>
    <xf numFmtId="0" fontId="3" fillId="2" borderId="74" xfId="0" applyFont="1" applyFill="1" applyBorder="1" applyAlignment="1">
      <alignment horizontal="left" vertical="center" wrapText="1" indent="1"/>
    </xf>
    <xf numFmtId="0" fontId="3" fillId="2" borderId="79" xfId="0" applyFont="1" applyFill="1" applyBorder="1" applyAlignment="1">
      <alignment horizontal="left" vertical="center" wrapText="1" indent="1"/>
    </xf>
    <xf numFmtId="0" fontId="13" fillId="2" borderId="29" xfId="0" applyFont="1" applyFill="1" applyBorder="1" applyAlignment="1">
      <alignment horizontal="distributed" vertical="center" justifyLastLine="1"/>
    </xf>
    <xf numFmtId="0" fontId="13" fillId="2" borderId="0" xfId="0" applyFont="1" applyFill="1" applyAlignment="1">
      <alignment horizontal="left"/>
    </xf>
    <xf numFmtId="0" fontId="13" fillId="2" borderId="31" xfId="0" applyFont="1" applyFill="1" applyBorder="1" applyAlignment="1">
      <alignment horizontal="left" vertical="center" indent="1"/>
    </xf>
    <xf numFmtId="0" fontId="15" fillId="2" borderId="20" xfId="0" applyFont="1" applyFill="1" applyBorder="1" applyAlignment="1">
      <alignment horizontal="left" vertical="top" indent="1"/>
    </xf>
    <xf numFmtId="0" fontId="15" fillId="2" borderId="22" xfId="0" applyFont="1" applyFill="1" applyBorder="1" applyAlignment="1">
      <alignment horizontal="left" vertical="top" indent="1"/>
    </xf>
    <xf numFmtId="0" fontId="13" fillId="2" borderId="63" xfId="0" applyFont="1" applyFill="1" applyBorder="1"/>
    <xf numFmtId="0" fontId="13" fillId="2" borderId="66" xfId="0" applyFont="1" applyFill="1" applyBorder="1" applyAlignment="1">
      <alignment horizontal="left" wrapText="1"/>
    </xf>
    <xf numFmtId="0" fontId="18" fillId="2" borderId="0" xfId="0" applyFont="1" applyFill="1" applyAlignment="1">
      <alignment horizontal="right" vertical="top" wrapText="1" indent="1"/>
    </xf>
    <xf numFmtId="0" fontId="7" fillId="2" borderId="0" xfId="0" applyFont="1" applyFill="1" applyAlignment="1">
      <alignment horizontal="right" vertical="center"/>
    </xf>
    <xf numFmtId="0" fontId="3" fillId="2" borderId="88" xfId="0" applyFont="1" applyFill="1" applyBorder="1" applyAlignment="1">
      <alignment horizontal="right" vertical="center" wrapText="1"/>
    </xf>
    <xf numFmtId="0" fontId="5" fillId="2" borderId="58" xfId="0" applyFont="1" applyFill="1" applyBorder="1" applyAlignment="1">
      <alignment horizontal="left" vertical="top" indent="1"/>
    </xf>
    <xf numFmtId="0" fontId="5" fillId="2" borderId="37" xfId="0" applyFont="1" applyFill="1" applyBorder="1" applyAlignment="1">
      <alignment horizontal="left" vertical="top" indent="1"/>
    </xf>
    <xf numFmtId="14" fontId="13" fillId="2" borderId="1" xfId="0" applyNumberFormat="1" applyFont="1" applyFill="1" applyBorder="1" applyAlignment="1">
      <alignment horizontal="center" vertical="center"/>
    </xf>
    <xf numFmtId="0" fontId="2" fillId="0" borderId="0" xfId="0" applyFont="1" applyAlignment="1">
      <alignment horizontal="left" vertical="center" indent="4"/>
    </xf>
    <xf numFmtId="0" fontId="13" fillId="0" borderId="0" xfId="0" applyFont="1"/>
    <xf numFmtId="0" fontId="5" fillId="2" borderId="29" xfId="0" applyFont="1" applyFill="1" applyBorder="1" applyAlignment="1">
      <alignment horizontal="right" indent="1"/>
    </xf>
    <xf numFmtId="0" fontId="5" fillId="2" borderId="31" xfId="0" applyFont="1" applyFill="1" applyBorder="1" applyAlignment="1">
      <alignment horizontal="right" indent="1"/>
    </xf>
    <xf numFmtId="0" fontId="5" fillId="2" borderId="44" xfId="0" applyFont="1" applyFill="1" applyBorder="1" applyAlignment="1">
      <alignment horizontal="right" indent="1"/>
    </xf>
    <xf numFmtId="0" fontId="5" fillId="2" borderId="73" xfId="0" applyFont="1" applyFill="1" applyBorder="1" applyAlignment="1">
      <alignment horizontal="right" indent="1"/>
    </xf>
    <xf numFmtId="0" fontId="5" fillId="2" borderId="63" xfId="0" applyFont="1" applyFill="1" applyBorder="1" applyAlignment="1">
      <alignment horizontal="right" indent="1"/>
    </xf>
    <xf numFmtId="0" fontId="5" fillId="2" borderId="109" xfId="0" applyFont="1" applyFill="1" applyBorder="1" applyAlignment="1">
      <alignment horizontal="right" indent="1"/>
    </xf>
    <xf numFmtId="0" fontId="3" fillId="2" borderId="63" xfId="0" applyFont="1" applyFill="1" applyBorder="1" applyAlignment="1">
      <alignment horizontal="right" indent="1"/>
    </xf>
    <xf numFmtId="0" fontId="14" fillId="2" borderId="31" xfId="0" applyFont="1" applyFill="1" applyBorder="1" applyAlignment="1">
      <alignment horizontal="right" indent="1"/>
    </xf>
    <xf numFmtId="0" fontId="14" fillId="2" borderId="63" xfId="0" applyFont="1" applyFill="1" applyBorder="1" applyAlignment="1">
      <alignment horizontal="right" indent="1"/>
    </xf>
    <xf numFmtId="0" fontId="16" fillId="2" borderId="113" xfId="0" applyFont="1" applyFill="1" applyBorder="1" applyAlignment="1">
      <alignment horizontal="center" vertical="center"/>
    </xf>
    <xf numFmtId="0" fontId="2" fillId="2" borderId="0" xfId="0" applyFont="1" applyFill="1" applyAlignment="1">
      <alignment horizontal="right" vertical="center"/>
    </xf>
    <xf numFmtId="0" fontId="16" fillId="2" borderId="0" xfId="0" applyFont="1" applyFill="1" applyAlignment="1">
      <alignment horizontal="right" vertical="center"/>
    </xf>
    <xf numFmtId="0" fontId="6" fillId="0" borderId="0" xfId="0" applyFont="1" applyAlignment="1">
      <alignment vertical="center"/>
    </xf>
    <xf numFmtId="0" fontId="2" fillId="0" borderId="0" xfId="0" applyFont="1" applyAlignment="1">
      <alignment horizontal="left"/>
    </xf>
    <xf numFmtId="176" fontId="5" fillId="2" borderId="20" xfId="0" applyNumberFormat="1" applyFont="1" applyFill="1" applyBorder="1" applyAlignment="1" applyProtection="1">
      <alignment horizontal="center" vertical="center" shrinkToFit="1"/>
      <protection locked="0"/>
    </xf>
    <xf numFmtId="176" fontId="5" fillId="2" borderId="2" xfId="0" applyNumberFormat="1" applyFont="1" applyFill="1" applyBorder="1" applyAlignment="1" applyProtection="1">
      <alignment horizontal="center" vertical="center" shrinkToFit="1"/>
      <protection locked="0"/>
    </xf>
    <xf numFmtId="176" fontId="5" fillId="2" borderId="7" xfId="0" applyNumberFormat="1"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left" vertical="center" shrinkToFit="1"/>
      <protection locked="0"/>
    </xf>
    <xf numFmtId="0" fontId="2" fillId="2" borderId="17"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centerContinuous" vertical="center"/>
      <protection locked="0"/>
    </xf>
    <xf numFmtId="0" fontId="2" fillId="2" borderId="1"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7" fillId="2" borderId="0" xfId="0" applyFont="1" applyFill="1" applyAlignment="1" applyProtection="1">
      <alignment horizontal="right" vertical="center"/>
      <protection locked="0"/>
    </xf>
    <xf numFmtId="0" fontId="15" fillId="2" borderId="108" xfId="0" applyFont="1" applyFill="1" applyBorder="1" applyAlignment="1">
      <alignment horizontal="left" vertical="top" indent="1"/>
    </xf>
    <xf numFmtId="0" fontId="13" fillId="2" borderId="35" xfId="0" applyFont="1" applyFill="1" applyBorder="1" applyAlignment="1">
      <alignment horizontal="left" vertical="center" indent="1"/>
    </xf>
    <xf numFmtId="0" fontId="5" fillId="2" borderId="35" xfId="0" applyFont="1" applyFill="1" applyBorder="1" applyAlignment="1">
      <alignment horizontal="left" vertical="top" indent="1"/>
    </xf>
    <xf numFmtId="0" fontId="8" fillId="2" borderId="35" xfId="0" applyFont="1" applyFill="1" applyBorder="1" applyAlignment="1">
      <alignment horizontal="left" vertical="center" indent="1"/>
    </xf>
    <xf numFmtId="14" fontId="13" fillId="2" borderId="35" xfId="0" applyNumberFormat="1" applyFont="1" applyFill="1" applyBorder="1" applyAlignment="1">
      <alignment horizontal="left" vertical="center" indent="1"/>
    </xf>
    <xf numFmtId="0" fontId="8" fillId="2" borderId="35" xfId="0" applyFont="1" applyFill="1" applyBorder="1" applyAlignment="1">
      <alignment horizontal="left" vertical="center"/>
    </xf>
    <xf numFmtId="0" fontId="16" fillId="2" borderId="0" xfId="0" applyFont="1" applyFill="1"/>
    <xf numFmtId="0" fontId="13" fillId="2" borderId="66" xfId="0" applyFont="1" applyFill="1" applyBorder="1" applyAlignment="1">
      <alignment horizontal="left"/>
    </xf>
    <xf numFmtId="0" fontId="15" fillId="2" borderId="44"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60" xfId="0" applyFont="1" applyFill="1" applyBorder="1" applyAlignment="1">
      <alignment horizontal="center" vertical="center" shrinkToFit="1"/>
    </xf>
    <xf numFmtId="0" fontId="15" fillId="2" borderId="70" xfId="0" applyFont="1" applyFill="1" applyBorder="1" applyAlignment="1">
      <alignment horizontal="center" vertical="center" shrinkToFit="1"/>
    </xf>
    <xf numFmtId="0" fontId="15" fillId="2" borderId="102" xfId="0" applyFont="1" applyFill="1" applyBorder="1" applyAlignment="1">
      <alignment horizontal="center" vertical="center" shrinkToFit="1"/>
    </xf>
    <xf numFmtId="0" fontId="4" fillId="2" borderId="31" xfId="0" applyFont="1" applyFill="1" applyBorder="1" applyAlignment="1">
      <alignment horizontal="right" indent="1"/>
    </xf>
    <xf numFmtId="0" fontId="8" fillId="2" borderId="39" xfId="0" applyFont="1" applyFill="1" applyBorder="1" applyAlignment="1">
      <alignment horizontal="center" vertical="center" wrapText="1"/>
    </xf>
    <xf numFmtId="0" fontId="13" fillId="2" borderId="43"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55" xfId="0" applyFont="1" applyFill="1" applyBorder="1" applyAlignment="1">
      <alignment horizontal="center" vertical="center" wrapText="1"/>
    </xf>
    <xf numFmtId="0" fontId="8" fillId="2" borderId="114" xfId="0" applyFont="1" applyFill="1" applyBorder="1" applyAlignment="1">
      <alignment horizontal="center" vertical="center" wrapText="1"/>
    </xf>
    <xf numFmtId="0" fontId="14" fillId="2" borderId="89" xfId="0" applyFont="1" applyFill="1" applyBorder="1" applyAlignment="1">
      <alignment horizontal="center" vertical="center" wrapText="1"/>
    </xf>
    <xf numFmtId="0" fontId="14" fillId="2" borderId="115" xfId="0" applyFont="1" applyFill="1" applyBorder="1" applyAlignment="1">
      <alignment horizontal="center" vertical="center" wrapText="1"/>
    </xf>
    <xf numFmtId="0" fontId="7" fillId="2" borderId="97" xfId="0" applyFont="1" applyFill="1" applyBorder="1" applyAlignment="1" applyProtection="1">
      <alignment horizontal="center" vertical="center"/>
      <protection locked="0"/>
    </xf>
    <xf numFmtId="0" fontId="7" fillId="2" borderId="0" xfId="0" applyFont="1" applyFill="1" applyAlignment="1">
      <alignment horizontal="left"/>
    </xf>
    <xf numFmtId="0" fontId="7" fillId="2" borderId="0" xfId="0" quotePrefix="1" applyFont="1" applyFill="1" applyAlignment="1">
      <alignment horizontal="left"/>
    </xf>
    <xf numFmtId="0" fontId="5" fillId="2" borderId="37" xfId="0" applyFont="1" applyFill="1" applyBorder="1" applyAlignment="1">
      <alignment horizontal="center" vertical="center" shrinkToFit="1"/>
    </xf>
    <xf numFmtId="0" fontId="3" fillId="2" borderId="118" xfId="0" applyFont="1" applyFill="1" applyBorder="1" applyAlignment="1">
      <alignment horizontal="right" vertical="center" shrinkToFit="1"/>
    </xf>
    <xf numFmtId="0" fontId="15" fillId="2" borderId="98" xfId="0" applyFont="1" applyFill="1" applyBorder="1" applyAlignment="1" applyProtection="1">
      <alignment horizontal="right" vertical="center"/>
      <protection locked="0"/>
    </xf>
    <xf numFmtId="0" fontId="2" fillId="2" borderId="0" xfId="0" applyFont="1" applyFill="1" applyAlignment="1">
      <alignment horizontal="left"/>
    </xf>
    <xf numFmtId="0" fontId="2" fillId="2" borderId="0" xfId="0" applyFont="1" applyFill="1" applyAlignment="1">
      <alignment horizontal="right"/>
    </xf>
    <xf numFmtId="0" fontId="3" fillId="2" borderId="10" xfId="0" applyFont="1" applyFill="1" applyBorder="1" applyAlignment="1">
      <alignment horizontal="right" vertical="center" shrinkToFit="1"/>
    </xf>
    <xf numFmtId="0" fontId="4" fillId="2" borderId="86" xfId="0" applyFont="1" applyFill="1" applyBorder="1" applyAlignment="1">
      <alignment horizontal="right" vertical="center"/>
    </xf>
    <xf numFmtId="0" fontId="8" fillId="2" borderId="97" xfId="0" applyFont="1" applyFill="1" applyBorder="1" applyAlignment="1">
      <alignment horizontal="center" vertical="center"/>
    </xf>
    <xf numFmtId="0" fontId="8" fillId="2" borderId="96" xfId="0" applyFont="1" applyFill="1" applyBorder="1" applyAlignment="1">
      <alignment horizontal="left" vertical="center"/>
    </xf>
    <xf numFmtId="5" fontId="24" fillId="2" borderId="0" xfId="0" applyNumberFormat="1" applyFont="1" applyFill="1" applyAlignment="1">
      <alignment horizontal="left" vertical="top" shrinkToFit="1"/>
    </xf>
    <xf numFmtId="14" fontId="13" fillId="2" borderId="33" xfId="0" applyNumberFormat="1" applyFont="1" applyFill="1" applyBorder="1" applyAlignment="1" applyProtection="1">
      <alignment horizontal="left" vertical="center" indent="1"/>
      <protection locked="0"/>
    </xf>
    <xf numFmtId="0" fontId="13" fillId="2" borderId="58" xfId="0" applyFont="1" applyFill="1" applyBorder="1" applyAlignment="1" applyProtection="1">
      <alignment horizontal="left" vertical="center" indent="1"/>
      <protection locked="0"/>
    </xf>
    <xf numFmtId="0" fontId="13" fillId="2" borderId="37" xfId="0" applyFont="1" applyFill="1" applyBorder="1" applyAlignment="1" applyProtection="1">
      <alignment horizontal="left" vertical="center" indent="1"/>
      <protection locked="0"/>
    </xf>
    <xf numFmtId="0" fontId="13" fillId="2" borderId="69" xfId="0" applyFont="1" applyFill="1" applyBorder="1" applyAlignment="1" applyProtection="1">
      <alignment horizontal="left" vertical="center" indent="1"/>
      <protection locked="0"/>
    </xf>
    <xf numFmtId="0" fontId="13" fillId="2" borderId="33" xfId="0" applyFont="1" applyFill="1" applyBorder="1" applyAlignment="1" applyProtection="1">
      <alignment horizontal="left" vertical="center" indent="1"/>
      <protection locked="0"/>
    </xf>
    <xf numFmtId="0" fontId="13" fillId="2" borderId="2" xfId="0" applyFont="1" applyFill="1" applyBorder="1" applyAlignment="1" applyProtection="1">
      <alignment horizontal="left" vertical="center" indent="1"/>
      <protection locked="0"/>
    </xf>
    <xf numFmtId="0" fontId="13" fillId="2" borderId="3" xfId="0" applyFont="1" applyFill="1" applyBorder="1" applyAlignment="1" applyProtection="1">
      <alignment horizontal="left" vertical="center" indent="1"/>
      <protection locked="0"/>
    </xf>
    <xf numFmtId="0" fontId="8" fillId="2" borderId="2" xfId="0" applyFont="1" applyFill="1" applyBorder="1" applyAlignment="1" applyProtection="1">
      <alignment horizontal="left" vertical="center"/>
      <protection locked="0"/>
    </xf>
    <xf numFmtId="0" fontId="13" fillId="2" borderId="36" xfId="0" applyFont="1" applyFill="1" applyBorder="1" applyAlignment="1" applyProtection="1">
      <alignment horizontal="left" vertical="center" indent="1"/>
      <protection locked="0"/>
    </xf>
    <xf numFmtId="0" fontId="13" fillId="2" borderId="108" xfId="0" applyFont="1" applyFill="1" applyBorder="1" applyAlignment="1" applyProtection="1">
      <alignment horizontal="left" vertical="center" indent="1"/>
      <protection locked="0"/>
    </xf>
    <xf numFmtId="0" fontId="13" fillId="2" borderId="0" xfId="0" applyFont="1" applyFill="1" applyAlignment="1" applyProtection="1">
      <alignment horizontal="left" vertical="center" indent="1"/>
      <protection locked="0"/>
    </xf>
    <xf numFmtId="0" fontId="8" fillId="2" borderId="3"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indent="1"/>
      <protection locked="0"/>
    </xf>
    <xf numFmtId="0" fontId="13" fillId="2" borderId="10" xfId="0" applyFont="1" applyFill="1" applyBorder="1" applyAlignment="1" applyProtection="1">
      <alignment horizontal="left" vertical="center" indent="1"/>
      <protection locked="0"/>
    </xf>
    <xf numFmtId="0" fontId="16" fillId="2" borderId="66" xfId="0" applyFont="1" applyFill="1" applyBorder="1" applyAlignment="1">
      <alignment horizontal="centerContinuous" wrapText="1"/>
    </xf>
    <xf numFmtId="0" fontId="13" fillId="2" borderId="66" xfId="0" applyFont="1" applyFill="1" applyBorder="1" applyAlignment="1">
      <alignment horizontal="centerContinuous" wrapText="1"/>
    </xf>
    <xf numFmtId="0" fontId="13" fillId="2" borderId="71" xfId="0" applyFont="1" applyFill="1" applyBorder="1" applyAlignment="1">
      <alignment horizontal="centerContinuous" vertical="center"/>
    </xf>
    <xf numFmtId="0" fontId="13" fillId="2" borderId="33" xfId="0" applyFont="1" applyFill="1" applyBorder="1" applyAlignment="1">
      <alignment horizontal="centerContinuous" vertical="center"/>
    </xf>
    <xf numFmtId="0" fontId="13" fillId="2" borderId="72" xfId="0" applyFont="1" applyFill="1" applyBorder="1" applyAlignment="1">
      <alignment horizontal="centerContinuous" vertical="center"/>
    </xf>
    <xf numFmtId="0" fontId="13" fillId="2" borderId="3" xfId="0" applyFont="1" applyFill="1" applyBorder="1" applyAlignment="1">
      <alignment horizontal="centerContinuous" vertical="center"/>
    </xf>
    <xf numFmtId="0" fontId="13" fillId="2" borderId="106" xfId="0" applyFont="1" applyFill="1" applyBorder="1" applyAlignment="1">
      <alignment horizontal="centerContinuous" vertical="center"/>
    </xf>
    <xf numFmtId="0" fontId="13" fillId="2" borderId="37" xfId="0" applyFont="1" applyFill="1" applyBorder="1" applyAlignment="1">
      <alignment horizontal="centerContinuous" vertical="center"/>
    </xf>
    <xf numFmtId="0" fontId="13" fillId="2" borderId="69" xfId="0" applyFont="1" applyFill="1" applyBorder="1" applyAlignment="1">
      <alignment horizontal="centerContinuous" vertical="center"/>
    </xf>
    <xf numFmtId="0" fontId="13" fillId="2" borderId="2" xfId="0" applyFont="1" applyFill="1" applyBorder="1" applyAlignment="1">
      <alignment horizontal="centerContinuous" vertical="center"/>
    </xf>
    <xf numFmtId="0" fontId="13" fillId="2" borderId="58" xfId="0" applyFont="1" applyFill="1" applyBorder="1" applyAlignment="1">
      <alignment horizontal="centerContinuous" vertical="center"/>
    </xf>
    <xf numFmtId="0" fontId="5" fillId="2" borderId="0" xfId="0" applyFont="1" applyFill="1" applyAlignment="1">
      <alignment horizontal="left"/>
    </xf>
    <xf numFmtId="0" fontId="2" fillId="2" borderId="0" xfId="0" quotePrefix="1" applyFont="1" applyFill="1" applyAlignment="1">
      <alignment horizontal="right"/>
    </xf>
    <xf numFmtId="0" fontId="2" fillId="2" borderId="122" xfId="0" applyFont="1" applyFill="1" applyBorder="1" applyAlignment="1">
      <alignment horizontal="right" vertical="center"/>
    </xf>
    <xf numFmtId="178" fontId="2" fillId="2" borderId="123" xfId="0" applyNumberFormat="1" applyFont="1" applyFill="1" applyBorder="1" applyAlignment="1">
      <alignment horizontal="center" vertical="center"/>
    </xf>
    <xf numFmtId="0" fontId="2" fillId="2" borderId="124" xfId="0" applyFont="1" applyFill="1" applyBorder="1" applyAlignment="1">
      <alignment horizontal="right" vertical="center"/>
    </xf>
    <xf numFmtId="178" fontId="2" fillId="2" borderId="55" xfId="0" applyNumberFormat="1" applyFont="1" applyFill="1" applyBorder="1" applyAlignment="1">
      <alignment horizontal="center" vertical="center"/>
    </xf>
    <xf numFmtId="0" fontId="2" fillId="2" borderId="114" xfId="0" applyFont="1" applyFill="1" applyBorder="1" applyAlignment="1">
      <alignment horizontal="right" vertical="center"/>
    </xf>
    <xf numFmtId="178" fontId="2" fillId="2" borderId="58" xfId="0" applyNumberFormat="1" applyFont="1" applyFill="1" applyBorder="1" applyAlignment="1">
      <alignment horizontal="center" vertical="center"/>
    </xf>
    <xf numFmtId="0" fontId="2" fillId="2" borderId="70" xfId="0" applyFont="1" applyFill="1" applyBorder="1" applyAlignment="1">
      <alignment horizontal="right" vertical="center"/>
    </xf>
    <xf numFmtId="0" fontId="2" fillId="2" borderId="102" xfId="0" applyFont="1" applyFill="1" applyBorder="1" applyAlignment="1">
      <alignment horizontal="right" vertical="center"/>
    </xf>
    <xf numFmtId="178" fontId="2" fillId="2" borderId="125" xfId="0" applyNumberFormat="1" applyFont="1" applyFill="1" applyBorder="1" applyAlignment="1">
      <alignment horizontal="center" vertical="center"/>
    </xf>
    <xf numFmtId="178" fontId="2" fillId="2" borderId="126" xfId="0" applyNumberFormat="1" applyFont="1" applyFill="1" applyBorder="1" applyAlignment="1">
      <alignment horizontal="center" vertical="center"/>
    </xf>
    <xf numFmtId="0" fontId="7" fillId="2" borderId="127" xfId="0" applyFont="1" applyFill="1" applyBorder="1" applyAlignment="1">
      <alignment horizontal="right" vertical="center"/>
    </xf>
    <xf numFmtId="178" fontId="7" fillId="2" borderId="128" xfId="0" applyNumberFormat="1" applyFont="1" applyFill="1" applyBorder="1" applyAlignment="1">
      <alignment horizontal="center" vertical="center"/>
    </xf>
    <xf numFmtId="0" fontId="14" fillId="2" borderId="129" xfId="0" applyFont="1" applyFill="1" applyBorder="1" applyAlignment="1">
      <alignment horizontal="center" vertical="center" wrapText="1"/>
    </xf>
    <xf numFmtId="0" fontId="3" fillId="2" borderId="105" xfId="0" applyFont="1" applyFill="1" applyBorder="1" applyAlignment="1">
      <alignment horizontal="distributed" vertical="center" justifyLastLine="1"/>
    </xf>
    <xf numFmtId="0" fontId="5" fillId="2" borderId="131" xfId="0" applyFont="1" applyFill="1" applyBorder="1" applyAlignment="1">
      <alignment horizontal="left" vertical="top" indent="1"/>
    </xf>
    <xf numFmtId="0" fontId="5" fillId="2" borderId="132" xfId="0" applyFont="1" applyFill="1" applyBorder="1" applyAlignment="1">
      <alignment horizontal="left" vertical="top" indent="1"/>
    </xf>
    <xf numFmtId="0" fontId="2" fillId="2" borderId="92" xfId="0" applyFont="1" applyFill="1" applyBorder="1" applyAlignment="1">
      <alignment horizontal="distributed" vertical="center" indent="4"/>
    </xf>
    <xf numFmtId="0" fontId="5" fillId="2" borderId="0" xfId="0" applyFont="1" applyFill="1" applyAlignment="1">
      <alignment horizontal="center" vertical="center" shrinkToFit="1"/>
    </xf>
    <xf numFmtId="49" fontId="2" fillId="2" borderId="0" xfId="0" applyNumberFormat="1" applyFont="1" applyFill="1" applyAlignment="1">
      <alignment vertical="center"/>
    </xf>
    <xf numFmtId="49" fontId="14" fillId="2" borderId="0" xfId="0" applyNumberFormat="1" applyFont="1" applyFill="1" applyAlignment="1">
      <alignment horizontal="right"/>
    </xf>
    <xf numFmtId="49" fontId="14" fillId="2" borderId="26" xfId="0" applyNumberFormat="1" applyFont="1" applyFill="1" applyBorder="1" applyAlignment="1">
      <alignment horizontal="left" vertical="center" indent="1"/>
    </xf>
    <xf numFmtId="49" fontId="14" fillId="2" borderId="3" xfId="0" applyNumberFormat="1" applyFont="1" applyFill="1" applyBorder="1" applyAlignment="1">
      <alignment horizontal="left" vertical="center" indent="1"/>
    </xf>
    <xf numFmtId="49" fontId="14" fillId="2" borderId="36" xfId="0" applyNumberFormat="1" applyFont="1" applyFill="1" applyBorder="1" applyAlignment="1">
      <alignment horizontal="left" vertical="center" indent="1"/>
    </xf>
    <xf numFmtId="49" fontId="14" fillId="2" borderId="38" xfId="0" applyNumberFormat="1" applyFont="1" applyFill="1" applyBorder="1" applyAlignment="1">
      <alignment horizontal="left" vertical="center" indent="1"/>
    </xf>
    <xf numFmtId="49" fontId="14" fillId="2" borderId="37" xfId="0" applyNumberFormat="1" applyFont="1" applyFill="1" applyBorder="1" applyAlignment="1">
      <alignment horizontal="left" vertical="center" indent="1"/>
    </xf>
    <xf numFmtId="49" fontId="14" fillId="2" borderId="39" xfId="0" applyNumberFormat="1" applyFont="1" applyFill="1" applyBorder="1" applyAlignment="1">
      <alignment horizontal="left" vertical="center" indent="1"/>
    </xf>
    <xf numFmtId="49" fontId="5" fillId="2" borderId="23" xfId="0" applyNumberFormat="1" applyFont="1" applyFill="1" applyBorder="1" applyAlignment="1" applyProtection="1">
      <alignment horizontal="centerContinuous" vertical="center"/>
      <protection locked="0"/>
    </xf>
    <xf numFmtId="49" fontId="5" fillId="2" borderId="16" xfId="0" applyNumberFormat="1" applyFont="1" applyFill="1" applyBorder="1" applyAlignment="1" applyProtection="1">
      <alignment horizontal="centerContinuous" vertical="center"/>
      <protection locked="0"/>
    </xf>
    <xf numFmtId="49" fontId="5" fillId="2" borderId="60" xfId="0" applyNumberFormat="1" applyFont="1" applyFill="1" applyBorder="1" applyAlignment="1">
      <alignment horizontal="centerContinuous" vertical="center"/>
    </xf>
    <xf numFmtId="49" fontId="2" fillId="2" borderId="2" xfId="0" applyNumberFormat="1" applyFont="1" applyFill="1" applyBorder="1" applyAlignment="1" applyProtection="1">
      <alignment horizontal="centerContinuous" vertical="center"/>
      <protection locked="0"/>
    </xf>
    <xf numFmtId="49" fontId="2" fillId="2" borderId="20" xfId="0" applyNumberFormat="1" applyFont="1" applyFill="1" applyBorder="1" applyAlignment="1" applyProtection="1">
      <alignment horizontal="centerContinuous" vertical="center"/>
      <protection locked="0"/>
    </xf>
    <xf numFmtId="49" fontId="2" fillId="2" borderId="7" xfId="0" applyNumberFormat="1" applyFont="1" applyFill="1" applyBorder="1" applyAlignment="1" applyProtection="1">
      <alignment horizontal="centerContinuous" vertical="center"/>
      <protection locked="0"/>
    </xf>
    <xf numFmtId="49" fontId="2" fillId="2" borderId="58" xfId="0" applyNumberFormat="1" applyFont="1" applyFill="1" applyBorder="1" applyAlignment="1">
      <alignment horizontal="centerContinuous" vertical="center"/>
    </xf>
    <xf numFmtId="49" fontId="2" fillId="2" borderId="5" xfId="0" applyNumberFormat="1" applyFont="1" applyFill="1" applyBorder="1" applyAlignment="1" applyProtection="1">
      <alignment horizontal="centerContinuous" vertical="center"/>
      <protection locked="0"/>
    </xf>
    <xf numFmtId="49" fontId="2" fillId="2" borderId="15" xfId="0" applyNumberFormat="1" applyFont="1" applyFill="1" applyBorder="1" applyAlignment="1" applyProtection="1">
      <alignment horizontal="centerContinuous" vertical="center"/>
      <protection locked="0"/>
    </xf>
    <xf numFmtId="49" fontId="2" fillId="2" borderId="14" xfId="0" applyNumberFormat="1" applyFont="1" applyFill="1" applyBorder="1" applyAlignment="1" applyProtection="1">
      <alignment horizontal="centerContinuous" vertical="center"/>
      <protection locked="0"/>
    </xf>
    <xf numFmtId="49" fontId="2" fillId="2" borderId="16" xfId="0" applyNumberFormat="1" applyFont="1" applyFill="1" applyBorder="1" applyAlignment="1" applyProtection="1">
      <alignment horizontal="centerContinuous" vertical="center"/>
      <protection locked="0"/>
    </xf>
    <xf numFmtId="49" fontId="2" fillId="2" borderId="60" xfId="0" applyNumberFormat="1" applyFont="1" applyFill="1" applyBorder="1" applyAlignment="1">
      <alignment horizontal="centerContinuous" vertical="center"/>
    </xf>
    <xf numFmtId="0" fontId="2" fillId="2" borderId="0" xfId="0" applyFont="1" applyFill="1" applyAlignment="1">
      <alignment horizontal="left" vertical="top" indent="1"/>
    </xf>
    <xf numFmtId="0" fontId="10" fillId="2" borderId="0" xfId="0" applyFont="1" applyFill="1" applyAlignment="1">
      <alignment horizontal="centerContinuous" vertical="center"/>
    </xf>
    <xf numFmtId="0" fontId="10" fillId="2" borderId="0" xfId="0" applyFont="1" applyFill="1" applyAlignment="1">
      <alignment horizontal="centerContinuous" vertical="center" shrinkToFit="1"/>
    </xf>
    <xf numFmtId="0" fontId="3" fillId="2" borderId="19" xfId="0" applyFont="1" applyFill="1" applyBorder="1" applyAlignment="1" applyProtection="1">
      <alignment horizontal="left" vertical="center" indent="1"/>
      <protection locked="0"/>
    </xf>
    <xf numFmtId="0" fontId="3" fillId="2" borderId="4" xfId="0" applyFont="1" applyFill="1" applyBorder="1" applyAlignment="1" applyProtection="1">
      <alignment horizontal="left" vertical="center" indent="1"/>
      <protection locked="0"/>
    </xf>
    <xf numFmtId="0" fontId="3" fillId="2" borderId="6" xfId="0" applyFont="1" applyFill="1" applyBorder="1" applyAlignment="1" applyProtection="1">
      <alignment horizontal="left" vertical="center" indent="1"/>
      <protection locked="0"/>
    </xf>
    <xf numFmtId="14" fontId="13" fillId="2" borderId="108" xfId="0" applyNumberFormat="1" applyFont="1" applyFill="1" applyBorder="1" applyAlignment="1" applyProtection="1">
      <alignment horizontal="center" vertical="center"/>
      <protection locked="0"/>
    </xf>
    <xf numFmtId="14" fontId="13" fillId="2" borderId="69" xfId="0" applyNumberFormat="1" applyFont="1" applyFill="1" applyBorder="1" applyAlignment="1" applyProtection="1">
      <alignment horizontal="center" vertical="center"/>
      <protection locked="0"/>
    </xf>
    <xf numFmtId="0" fontId="14" fillId="0" borderId="114" xfId="0" applyFont="1" applyBorder="1" applyAlignment="1">
      <alignment horizontal="center" vertical="center" wrapText="1"/>
    </xf>
    <xf numFmtId="0" fontId="14" fillId="0" borderId="62" xfId="0" applyFont="1" applyBorder="1" applyAlignment="1">
      <alignment horizontal="center" vertical="center" wrapText="1"/>
    </xf>
    <xf numFmtId="0" fontId="10" fillId="2" borderId="0" xfId="0" applyFont="1" applyFill="1" applyAlignment="1">
      <alignment horizontal="left" vertical="center"/>
    </xf>
    <xf numFmtId="0" fontId="13" fillId="2" borderId="58" xfId="0" applyFont="1" applyFill="1" applyBorder="1" applyAlignment="1" applyProtection="1">
      <alignment horizontal="center" vertical="center"/>
      <protection locked="0"/>
    </xf>
    <xf numFmtId="0" fontId="13" fillId="2" borderId="39" xfId="0" applyFont="1" applyFill="1" applyBorder="1" applyAlignment="1" applyProtection="1">
      <alignment horizontal="center" vertical="center"/>
      <protection locked="0"/>
    </xf>
    <xf numFmtId="182" fontId="2" fillId="2" borderId="0" xfId="0" applyNumberFormat="1" applyFont="1" applyFill="1" applyAlignment="1">
      <alignment horizontal="center" vertical="center"/>
    </xf>
    <xf numFmtId="0" fontId="10" fillId="2" borderId="0" xfId="0" applyFont="1" applyFill="1" applyAlignment="1">
      <alignment horizontal="center" vertical="center"/>
    </xf>
    <xf numFmtId="0" fontId="5" fillId="2" borderId="130" xfId="0" applyFont="1" applyFill="1" applyBorder="1" applyAlignment="1">
      <alignment horizontal="left" vertical="top" indent="1"/>
    </xf>
    <xf numFmtId="49" fontId="14" fillId="2" borderId="0" xfId="0" applyNumberFormat="1" applyFont="1" applyFill="1" applyAlignment="1">
      <alignment horizontal="right" vertical="top"/>
    </xf>
    <xf numFmtId="0" fontId="2" fillId="2" borderId="0" xfId="0" applyFont="1" applyFill="1" applyAlignment="1">
      <alignment vertical="top"/>
    </xf>
    <xf numFmtId="0" fontId="2" fillId="0" borderId="0" xfId="0" applyFont="1" applyAlignment="1">
      <alignment vertical="top"/>
    </xf>
    <xf numFmtId="0" fontId="3" fillId="0" borderId="0" xfId="0" applyFont="1" applyAlignment="1">
      <alignment horizont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78" fontId="3" fillId="0" borderId="0" xfId="0" applyNumberFormat="1" applyFont="1" applyAlignment="1">
      <alignment vertical="center"/>
    </xf>
    <xf numFmtId="178" fontId="2" fillId="0" borderId="0" xfId="0" applyNumberFormat="1" applyFont="1" applyAlignment="1">
      <alignment vertical="center"/>
    </xf>
    <xf numFmtId="179" fontId="3" fillId="0" borderId="0" xfId="0" applyNumberFormat="1" applyFont="1" applyAlignment="1">
      <alignment vertical="center"/>
    </xf>
    <xf numFmtId="0" fontId="8" fillId="0" borderId="0" xfId="0" applyFont="1" applyAlignment="1">
      <alignment horizontal="right" vertical="top"/>
    </xf>
    <xf numFmtId="179" fontId="8" fillId="0" borderId="0" xfId="0" applyNumberFormat="1" applyFont="1" applyAlignment="1">
      <alignment vertical="top"/>
    </xf>
    <xf numFmtId="180" fontId="3" fillId="0" borderId="0" xfId="0" applyNumberFormat="1" applyFont="1" applyAlignment="1">
      <alignment vertical="top"/>
    </xf>
    <xf numFmtId="178" fontId="3" fillId="0" borderId="0" xfId="0" applyNumberFormat="1" applyFont="1" applyAlignment="1">
      <alignment vertical="top"/>
    </xf>
    <xf numFmtId="0" fontId="2" fillId="2" borderId="0" xfId="0" applyFont="1" applyFill="1" applyAlignment="1">
      <alignment horizontal="left" vertical="center" indent="2"/>
    </xf>
    <xf numFmtId="0" fontId="5" fillId="2" borderId="0" xfId="0" applyFont="1" applyFill="1" applyAlignment="1">
      <alignment horizontal="left" vertical="top" wrapText="1"/>
    </xf>
    <xf numFmtId="0" fontId="5" fillId="2" borderId="0" xfId="0" applyFont="1" applyFill="1" applyAlignment="1">
      <alignment horizontal="left" vertical="top" wrapText="1"/>
    </xf>
    <xf numFmtId="0" fontId="3" fillId="2" borderId="0" xfId="0" applyFont="1" applyFill="1" applyAlignment="1">
      <alignment vertical="top" wrapText="1"/>
    </xf>
    <xf numFmtId="0" fontId="3" fillId="2" borderId="0" xfId="0" applyFont="1" applyFill="1" applyAlignment="1">
      <alignment vertical="top"/>
    </xf>
    <xf numFmtId="0" fontId="21" fillId="2" borderId="0" xfId="0" applyFont="1" applyFill="1" applyAlignment="1">
      <alignment horizontal="center" vertical="center"/>
    </xf>
    <xf numFmtId="0" fontId="13" fillId="2" borderId="89" xfId="0" applyFont="1" applyFill="1" applyBorder="1" applyAlignment="1">
      <alignment horizontal="distributed" vertical="center" wrapText="1" justifyLastLine="1"/>
    </xf>
    <xf numFmtId="0" fontId="13" fillId="2" borderId="90" xfId="0" applyFont="1" applyFill="1" applyBorder="1" applyAlignment="1">
      <alignment horizontal="distributed" vertical="center" wrapText="1" justifyLastLine="1"/>
    </xf>
    <xf numFmtId="0" fontId="13" fillId="2" borderId="91" xfId="0" applyFont="1" applyFill="1" applyBorder="1" applyAlignment="1">
      <alignment horizontal="distributed" vertical="center" justifyLastLine="1"/>
    </xf>
    <xf numFmtId="0" fontId="2" fillId="2" borderId="0" xfId="0" applyFont="1" applyFill="1" applyAlignment="1">
      <alignment horizontal="left" vertical="top" wrapText="1" indent="1"/>
    </xf>
    <xf numFmtId="0" fontId="10" fillId="2" borderId="113" xfId="0" applyFont="1" applyFill="1" applyBorder="1" applyAlignment="1">
      <alignment horizontal="center" vertical="distributed"/>
    </xf>
    <xf numFmtId="0" fontId="10" fillId="2" borderId="107" xfId="0" applyFont="1" applyFill="1" applyBorder="1" applyAlignment="1">
      <alignment horizontal="center" vertical="distributed"/>
    </xf>
    <xf numFmtId="0" fontId="21" fillId="2" borderId="29" xfId="0" applyFont="1" applyFill="1" applyBorder="1" applyAlignment="1">
      <alignment horizontal="center" vertical="center"/>
    </xf>
    <xf numFmtId="0" fontId="21" fillId="2" borderId="73"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66" xfId="0" applyFont="1" applyFill="1" applyBorder="1" applyAlignment="1">
      <alignment horizontal="center" vertical="center"/>
    </xf>
    <xf numFmtId="14" fontId="13" fillId="2" borderId="1" xfId="0" applyNumberFormat="1" applyFont="1" applyFill="1" applyBorder="1" applyAlignment="1">
      <alignment horizontal="left" vertical="center" indent="1"/>
    </xf>
    <xf numFmtId="0" fontId="30" fillId="2" borderId="0" xfId="0" applyFont="1" applyFill="1" applyAlignment="1">
      <alignment horizontal="left" vertical="top" wrapText="1" indent="1"/>
    </xf>
    <xf numFmtId="0" fontId="3" fillId="2" borderId="29"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181" fontId="16" fillId="2" borderId="63" xfId="0" applyNumberFormat="1" applyFont="1" applyFill="1" applyBorder="1" applyAlignment="1">
      <alignment horizontal="center" vertical="center"/>
    </xf>
    <xf numFmtId="0" fontId="27" fillId="0" borderId="106" xfId="0" applyFont="1" applyBorder="1" applyAlignment="1">
      <alignment horizontal="center" vertical="center"/>
    </xf>
    <xf numFmtId="0" fontId="27" fillId="0" borderId="37" xfId="0" applyFont="1" applyBorder="1" applyAlignment="1">
      <alignment horizontal="center" vertical="center"/>
    </xf>
    <xf numFmtId="0" fontId="10" fillId="2" borderId="43" xfId="0" applyFont="1" applyFill="1" applyBorder="1" applyAlignment="1" applyProtection="1">
      <alignment horizontal="center" vertical="distributed"/>
      <protection locked="0"/>
    </xf>
    <xf numFmtId="0" fontId="10" fillId="2" borderId="31" xfId="0" applyFont="1" applyFill="1" applyBorder="1" applyAlignment="1" applyProtection="1">
      <alignment horizontal="center" vertical="distributed"/>
      <protection locked="0"/>
    </xf>
    <xf numFmtId="0" fontId="10" fillId="2" borderId="11" xfId="0" applyFont="1" applyFill="1" applyBorder="1" applyAlignment="1" applyProtection="1">
      <alignment horizontal="center" vertical="distributed"/>
      <protection locked="0"/>
    </xf>
    <xf numFmtId="0" fontId="10" fillId="2" borderId="10" xfId="0" applyFont="1" applyFill="1" applyBorder="1" applyAlignment="1" applyProtection="1">
      <alignment horizontal="center" vertical="distributed"/>
      <protection locked="0"/>
    </xf>
    <xf numFmtId="0" fontId="10" fillId="0" borderId="58" xfId="0" applyFont="1" applyBorder="1" applyAlignment="1" applyProtection="1">
      <alignment horizontal="center" vertical="distributed"/>
      <protection locked="0"/>
    </xf>
    <xf numFmtId="0" fontId="10" fillId="0" borderId="37" xfId="0" applyFont="1" applyBorder="1" applyAlignment="1" applyProtection="1">
      <alignment horizontal="center" vertical="distributed"/>
      <protection locked="0"/>
    </xf>
    <xf numFmtId="0" fontId="13" fillId="2" borderId="90" xfId="0" applyFont="1" applyFill="1" applyBorder="1" applyAlignment="1">
      <alignment horizontal="distributed" vertical="center" justifyLastLine="1"/>
    </xf>
    <xf numFmtId="0" fontId="27" fillId="2" borderId="29" xfId="0" applyFont="1" applyFill="1" applyBorder="1" applyAlignment="1">
      <alignment horizontal="center" vertical="center"/>
    </xf>
    <xf numFmtId="0" fontId="27" fillId="2" borderId="35" xfId="0" applyFont="1" applyFill="1" applyBorder="1" applyAlignment="1">
      <alignment horizontal="center" vertical="center"/>
    </xf>
    <xf numFmtId="0" fontId="13" fillId="2" borderId="115" xfId="0" applyFont="1" applyFill="1" applyBorder="1" applyAlignment="1">
      <alignment horizontal="distributed" vertical="top" justifyLastLine="1"/>
    </xf>
    <xf numFmtId="0" fontId="13" fillId="2" borderId="91" xfId="0" applyFont="1" applyFill="1" applyBorder="1" applyAlignment="1">
      <alignment horizontal="distributed" vertical="top" justifyLastLine="1"/>
    </xf>
    <xf numFmtId="0" fontId="5" fillId="2" borderId="133" xfId="0" applyFont="1" applyFill="1" applyBorder="1" applyAlignment="1">
      <alignment horizontal="left" vertical="top" wrapText="1" indent="1"/>
    </xf>
    <xf numFmtId="0" fontId="5" fillId="2" borderId="134" xfId="0" applyFont="1" applyFill="1" applyBorder="1" applyAlignment="1">
      <alignment horizontal="left" vertical="top" wrapText="1" indent="1"/>
    </xf>
    <xf numFmtId="14" fontId="2" fillId="2" borderId="63" xfId="0" applyNumberFormat="1" applyFont="1" applyFill="1" applyBorder="1" applyAlignment="1">
      <alignment horizontal="center" vertical="center"/>
    </xf>
    <xf numFmtId="14" fontId="3" fillId="2" borderId="65" xfId="0" applyNumberFormat="1" applyFont="1" applyFill="1" applyBorder="1" applyAlignment="1">
      <alignment horizontal="center" vertical="center" shrinkToFit="1"/>
    </xf>
    <xf numFmtId="14" fontId="3" fillId="2" borderId="66" xfId="0" applyNumberFormat="1" applyFont="1" applyFill="1" applyBorder="1" applyAlignment="1">
      <alignment horizontal="center" vertical="center" shrinkToFit="1"/>
    </xf>
    <xf numFmtId="14" fontId="3" fillId="2" borderId="67" xfId="0" applyNumberFormat="1" applyFont="1" applyFill="1" applyBorder="1" applyAlignment="1">
      <alignment horizontal="center" vertical="center" shrinkToFit="1"/>
    </xf>
    <xf numFmtId="14" fontId="3" fillId="2" borderId="68" xfId="0" applyNumberFormat="1" applyFont="1" applyFill="1" applyBorder="1" applyAlignment="1">
      <alignment horizontal="center" vertical="center" shrinkToFit="1"/>
    </xf>
    <xf numFmtId="5" fontId="29" fillId="2" borderId="119" xfId="0" applyNumberFormat="1" applyFont="1" applyFill="1" applyBorder="1" applyAlignment="1">
      <alignment horizontal="left" vertical="top" indent="1" shrinkToFit="1"/>
    </xf>
    <xf numFmtId="5" fontId="29" fillId="2" borderId="120" xfId="0" applyNumberFormat="1" applyFont="1" applyFill="1" applyBorder="1" applyAlignment="1">
      <alignment horizontal="left" vertical="top" indent="1" shrinkToFit="1"/>
    </xf>
    <xf numFmtId="5" fontId="29" fillId="2" borderId="121" xfId="0" applyNumberFormat="1" applyFont="1" applyFill="1" applyBorder="1" applyAlignment="1">
      <alignment horizontal="left" vertical="top" indent="1" shrinkToFit="1"/>
    </xf>
    <xf numFmtId="0" fontId="7" fillId="2" borderId="0" xfId="0" applyFont="1" applyFill="1" applyAlignment="1">
      <alignment horizontal="left"/>
    </xf>
    <xf numFmtId="0" fontId="2" fillId="2" borderId="0" xfId="0" applyFont="1" applyFill="1" applyAlignment="1">
      <alignment vertical="center"/>
    </xf>
    <xf numFmtId="0" fontId="2" fillId="2" borderId="43" xfId="0" applyFont="1" applyFill="1" applyBorder="1" applyAlignment="1">
      <alignment horizontal="right" vertical="center" indent="1"/>
    </xf>
    <xf numFmtId="0" fontId="2" fillId="2" borderId="31" xfId="0" applyFont="1" applyFill="1" applyBorder="1" applyAlignment="1">
      <alignment horizontal="right" vertical="center" indent="1"/>
    </xf>
    <xf numFmtId="0" fontId="2" fillId="2" borderId="44" xfId="0" applyFont="1" applyFill="1" applyBorder="1" applyAlignment="1">
      <alignment horizontal="right" vertical="center" indent="1"/>
    </xf>
    <xf numFmtId="0" fontId="5" fillId="2" borderId="42"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2" fillId="2" borderId="92" xfId="0" applyFont="1" applyFill="1" applyBorder="1" applyAlignment="1">
      <alignment horizontal="distributed" vertical="center" indent="8"/>
    </xf>
    <xf numFmtId="0" fontId="2" fillId="2" borderId="93" xfId="0" applyFont="1" applyFill="1" applyBorder="1" applyAlignment="1">
      <alignment horizontal="distributed" vertical="center" indent="8"/>
    </xf>
    <xf numFmtId="0" fontId="2" fillId="2" borderId="94" xfId="0" applyFont="1" applyFill="1" applyBorder="1" applyAlignment="1">
      <alignment horizontal="distributed" vertical="center" indent="8"/>
    </xf>
    <xf numFmtId="0" fontId="5" fillId="2" borderId="92" xfId="0" applyFont="1" applyFill="1" applyBorder="1" applyAlignment="1">
      <alignment horizontal="distributed" vertical="center" wrapText="1" indent="2"/>
    </xf>
    <xf numFmtId="0" fontId="5" fillId="2" borderId="94" xfId="0" applyFont="1" applyFill="1" applyBorder="1" applyAlignment="1">
      <alignment horizontal="distributed" vertical="center" wrapText="1" indent="2"/>
    </xf>
    <xf numFmtId="0" fontId="2" fillId="2" borderId="92" xfId="0" applyFont="1" applyFill="1" applyBorder="1" applyAlignment="1">
      <alignment horizontal="distributed" vertical="center" indent="2"/>
    </xf>
    <xf numFmtId="0" fontId="2" fillId="2" borderId="94" xfId="0" applyFont="1" applyFill="1" applyBorder="1" applyAlignment="1">
      <alignment horizontal="distributed" vertical="center" indent="2"/>
    </xf>
    <xf numFmtId="49" fontId="3" fillId="2" borderId="76"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xf>
    <xf numFmtId="49" fontId="3" fillId="2" borderId="95" xfId="0" applyNumberFormat="1" applyFont="1" applyFill="1" applyBorder="1" applyAlignment="1">
      <alignment horizontal="center" vertical="center"/>
    </xf>
    <xf numFmtId="0" fontId="2" fillId="2" borderId="40" xfId="0" applyFont="1" applyFill="1" applyBorder="1" applyAlignment="1">
      <alignment horizontal="center" vertical="center"/>
    </xf>
    <xf numFmtId="0" fontId="2" fillId="2" borderId="46" xfId="0" applyFont="1" applyFill="1" applyBorder="1" applyAlignment="1">
      <alignment horizontal="center" vertical="center"/>
    </xf>
    <xf numFmtId="0" fontId="3" fillId="2" borderId="41" xfId="0" applyFont="1" applyFill="1" applyBorder="1" applyAlignment="1">
      <alignment horizontal="distributed" vertical="center" indent="2"/>
    </xf>
    <xf numFmtId="0" fontId="3" fillId="2" borderId="24" xfId="0" applyFont="1" applyFill="1" applyBorder="1" applyAlignment="1">
      <alignment horizontal="distributed" vertical="center" indent="2"/>
    </xf>
    <xf numFmtId="0" fontId="2" fillId="2" borderId="42" xfId="0" applyFont="1" applyFill="1" applyBorder="1" applyAlignment="1">
      <alignment horizontal="distributed" vertical="center" wrapText="1" indent="1"/>
    </xf>
    <xf numFmtId="0" fontId="2" fillId="2" borderId="18" xfId="0" applyFont="1" applyFill="1" applyBorder="1" applyAlignment="1">
      <alignment horizontal="distributed" vertical="center" indent="1"/>
    </xf>
    <xf numFmtId="0" fontId="2" fillId="2" borderId="43" xfId="0" applyFont="1" applyFill="1" applyBorder="1" applyAlignment="1">
      <alignment horizontal="distributed" vertical="center" indent="10"/>
    </xf>
    <xf numFmtId="0" fontId="2" fillId="2" borderId="31" xfId="0" applyFont="1" applyFill="1" applyBorder="1" applyAlignment="1">
      <alignment horizontal="distributed" vertical="center" indent="10"/>
    </xf>
    <xf numFmtId="0" fontId="2" fillId="2" borderId="44" xfId="0" applyFont="1" applyFill="1" applyBorder="1" applyAlignment="1">
      <alignment horizontal="distributed" vertical="center" indent="10"/>
    </xf>
    <xf numFmtId="49" fontId="14" fillId="2" borderId="26" xfId="0" applyNumberFormat="1" applyFont="1" applyFill="1" applyBorder="1" applyAlignment="1">
      <alignment horizontal="left" vertical="center" indent="1" shrinkToFit="1"/>
    </xf>
    <xf numFmtId="49" fontId="14" fillId="2" borderId="3" xfId="0" applyNumberFormat="1" applyFont="1" applyFill="1" applyBorder="1" applyAlignment="1">
      <alignment horizontal="left" vertical="center" indent="1" shrinkToFit="1"/>
    </xf>
    <xf numFmtId="49" fontId="14" fillId="2" borderId="36" xfId="0" applyNumberFormat="1" applyFont="1" applyFill="1" applyBorder="1" applyAlignment="1">
      <alignment horizontal="left" vertical="center" indent="1" shrinkToFit="1"/>
    </xf>
    <xf numFmtId="0" fontId="8" fillId="2" borderId="87"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0" fontId="8" fillId="2" borderId="78" xfId="0" applyFont="1" applyFill="1" applyBorder="1" applyAlignment="1" applyProtection="1">
      <alignment horizontal="left" vertical="center" indent="1"/>
      <protection locked="0"/>
    </xf>
    <xf numFmtId="0" fontId="3" fillId="2" borderId="76" xfId="0" applyFont="1" applyFill="1" applyBorder="1" applyAlignment="1">
      <alignment horizontal="left" vertical="center"/>
    </xf>
    <xf numFmtId="0" fontId="3" fillId="2" borderId="8" xfId="0" applyFont="1" applyFill="1" applyBorder="1" applyAlignment="1">
      <alignment horizontal="left" vertical="center"/>
    </xf>
    <xf numFmtId="0" fontId="3" fillId="2" borderId="77" xfId="0" applyFont="1" applyFill="1" applyBorder="1" applyAlignment="1">
      <alignment horizontal="left" vertical="center"/>
    </xf>
    <xf numFmtId="0" fontId="3" fillId="2" borderId="116" xfId="0" applyFont="1" applyFill="1" applyBorder="1" applyAlignment="1">
      <alignment horizontal="right" vertical="center" textRotation="255" wrapText="1"/>
    </xf>
    <xf numFmtId="0" fontId="3" fillId="2" borderId="90" xfId="0" applyFont="1" applyFill="1" applyBorder="1" applyAlignment="1">
      <alignment horizontal="right" vertical="center" textRotation="255" wrapText="1"/>
    </xf>
    <xf numFmtId="0" fontId="3" fillId="2" borderId="117" xfId="0" applyFont="1" applyFill="1" applyBorder="1" applyAlignment="1">
      <alignment horizontal="right" vertical="center" textRotation="255" wrapText="1"/>
    </xf>
    <xf numFmtId="0" fontId="3" fillId="2" borderId="99" xfId="0" applyFont="1" applyFill="1" applyBorder="1" applyAlignment="1">
      <alignment horizontal="left" vertical="center" indent="1"/>
    </xf>
    <xf numFmtId="0" fontId="3" fillId="2" borderId="100" xfId="0" applyFont="1" applyFill="1" applyBorder="1" applyAlignment="1">
      <alignment horizontal="left" vertical="center" indent="1"/>
    </xf>
    <xf numFmtId="0" fontId="3" fillId="2" borderId="110" xfId="0" applyFont="1" applyFill="1" applyBorder="1" applyAlignment="1">
      <alignment horizontal="left" vertical="center" indent="1"/>
    </xf>
    <xf numFmtId="0" fontId="3" fillId="2" borderId="84" xfId="0" applyFont="1" applyFill="1" applyBorder="1" applyAlignment="1">
      <alignment horizontal="center" vertical="center" textRotation="255" shrinkToFit="1"/>
    </xf>
    <xf numFmtId="0" fontId="3" fillId="2" borderId="82" xfId="0" applyFont="1" applyFill="1" applyBorder="1" applyAlignment="1">
      <alignment horizontal="center" vertical="center" textRotation="255" shrinkToFit="1"/>
    </xf>
    <xf numFmtId="0" fontId="3" fillId="2" borderId="85" xfId="0" applyFont="1" applyFill="1" applyBorder="1" applyAlignment="1">
      <alignment horizontal="center" vertical="center" textRotation="255" shrinkToFit="1"/>
    </xf>
    <xf numFmtId="0" fontId="3" fillId="2" borderId="99" xfId="0" applyFont="1" applyFill="1" applyBorder="1" applyAlignment="1">
      <alignment horizontal="left" vertical="center" wrapText="1" indent="1"/>
    </xf>
    <xf numFmtId="0" fontId="3" fillId="2" borderId="100" xfId="0" applyFont="1" applyFill="1" applyBorder="1" applyAlignment="1">
      <alignment horizontal="left" vertical="center" wrapText="1" indent="1"/>
    </xf>
    <xf numFmtId="0" fontId="3" fillId="2" borderId="101" xfId="0" applyFont="1" applyFill="1" applyBorder="1" applyAlignment="1">
      <alignment horizontal="left" vertical="center" wrapText="1" indent="1"/>
    </xf>
    <xf numFmtId="0" fontId="3" fillId="2" borderId="26" xfId="0" applyFont="1" applyFill="1" applyBorder="1" applyAlignment="1">
      <alignment horizontal="left" vertical="center"/>
    </xf>
    <xf numFmtId="0" fontId="3" fillId="2" borderId="3" xfId="0" applyFont="1" applyFill="1" applyBorder="1" applyAlignment="1">
      <alignment horizontal="left" vertical="center"/>
    </xf>
    <xf numFmtId="0" fontId="3" fillId="2" borderId="25" xfId="0" applyFont="1" applyFill="1" applyBorder="1" applyAlignment="1">
      <alignment horizontal="left" vertical="center"/>
    </xf>
    <xf numFmtId="0" fontId="5" fillId="2" borderId="2" xfId="0" applyFont="1" applyFill="1" applyBorder="1" applyAlignment="1">
      <alignment horizontal="left" vertical="center" indent="1" shrinkToFit="1"/>
    </xf>
    <xf numFmtId="0" fontId="5" fillId="2" borderId="14" xfId="0" applyFont="1" applyFill="1" applyBorder="1" applyAlignment="1">
      <alignment horizontal="left" vertical="center" indent="1" shrinkToFit="1"/>
    </xf>
    <xf numFmtId="0" fontId="3" fillId="2" borderId="26"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2" borderId="36" xfId="0" applyFont="1" applyFill="1" applyBorder="1" applyAlignment="1">
      <alignment horizontal="left" vertical="center" indent="1"/>
    </xf>
    <xf numFmtId="183" fontId="26" fillId="2" borderId="0" xfId="0" applyNumberFormat="1" applyFont="1" applyFill="1" applyAlignment="1" applyProtection="1">
      <alignment horizontal="center" vertical="center" shrinkToFit="1"/>
      <protection locked="0"/>
    </xf>
    <xf numFmtId="0" fontId="11" fillId="2" borderId="0" xfId="0" applyFont="1" applyFill="1" applyAlignment="1">
      <alignment horizontal="center" vertical="center"/>
    </xf>
    <xf numFmtId="0" fontId="26" fillId="2" borderId="0" xfId="0" applyFont="1" applyFill="1" applyAlignment="1">
      <alignment horizontal="center" vertical="top" shrinkToFit="1"/>
    </xf>
    <xf numFmtId="14" fontId="3" fillId="2" borderId="0" xfId="0" applyNumberFormat="1" applyFont="1" applyFill="1" applyAlignment="1">
      <alignment horizontal="center" vertical="center" shrinkToFit="1"/>
    </xf>
    <xf numFmtId="0" fontId="14" fillId="2" borderId="29" xfId="0" applyFont="1" applyFill="1" applyBorder="1" applyAlignment="1">
      <alignment horizontal="right" vertical="center" wrapText="1"/>
    </xf>
    <xf numFmtId="0" fontId="14" fillId="2" borderId="30" xfId="0" applyFont="1" applyFill="1" applyBorder="1" applyAlignment="1">
      <alignment horizontal="right" vertical="center" wrapText="1"/>
    </xf>
    <xf numFmtId="0" fontId="14" fillId="2" borderId="35" xfId="0" applyFont="1" applyFill="1" applyBorder="1" applyAlignment="1">
      <alignment horizontal="right" vertical="center" wrapText="1"/>
    </xf>
    <xf numFmtId="0" fontId="14" fillId="2" borderId="27" xfId="0" applyFont="1" applyFill="1" applyBorder="1" applyAlignment="1">
      <alignment horizontal="right" vertical="center" wrapText="1"/>
    </xf>
    <xf numFmtId="0" fontId="9" fillId="2" borderId="111" xfId="0" applyFont="1" applyFill="1" applyBorder="1" applyAlignment="1">
      <alignment horizontal="right" vertical="center"/>
    </xf>
    <xf numFmtId="0" fontId="9" fillId="2" borderId="31" xfId="0" applyFont="1" applyFill="1" applyBorder="1" applyAlignment="1">
      <alignment horizontal="right" vertical="center"/>
    </xf>
    <xf numFmtId="0" fontId="9" fillId="2" borderId="79" xfId="0" applyFont="1" applyFill="1" applyBorder="1" applyAlignment="1">
      <alignment horizontal="right" vertical="center"/>
    </xf>
    <xf numFmtId="0" fontId="9" fillId="2" borderId="22" xfId="0" applyFont="1" applyFill="1" applyBorder="1" applyAlignment="1">
      <alignment horizontal="right" vertical="center"/>
    </xf>
    <xf numFmtId="0" fontId="9" fillId="2" borderId="32" xfId="0" applyFont="1" applyFill="1" applyBorder="1" applyAlignment="1" applyProtection="1">
      <alignment horizontal="left" vertical="center" indent="1"/>
      <protection locked="0"/>
    </xf>
    <xf numFmtId="0" fontId="9" fillId="2" borderId="112" xfId="0" applyFont="1" applyFill="1" applyBorder="1" applyAlignment="1" applyProtection="1">
      <alignment horizontal="left" vertical="center" indent="1"/>
      <protection locked="0"/>
    </xf>
    <xf numFmtId="0" fontId="3" fillId="2" borderId="41" xfId="0" applyFont="1" applyFill="1" applyBorder="1" applyAlignment="1">
      <alignment horizontal="center" vertical="center" textRotation="255" wrapText="1"/>
    </xf>
    <xf numFmtId="0" fontId="3" fillId="2" borderId="82" xfId="0" applyFont="1" applyFill="1" applyBorder="1" applyAlignment="1">
      <alignment horizontal="center" vertical="center" textRotation="255" wrapText="1"/>
    </xf>
    <xf numFmtId="0" fontId="3" fillId="2" borderId="24" xfId="0" applyFont="1" applyFill="1" applyBorder="1" applyAlignment="1">
      <alignment horizontal="center" vertical="center" textRotation="255" wrapText="1"/>
    </xf>
    <xf numFmtId="0" fontId="3" fillId="2" borderId="74" xfId="0" applyFont="1" applyFill="1" applyBorder="1" applyAlignment="1">
      <alignment horizontal="left" vertical="center" wrapText="1" indent="1"/>
    </xf>
    <xf numFmtId="0" fontId="3" fillId="2" borderId="33" xfId="0" applyFont="1" applyFill="1" applyBorder="1" applyAlignment="1">
      <alignment horizontal="left" vertical="center" wrapText="1" indent="1"/>
    </xf>
    <xf numFmtId="0" fontId="3" fillId="2" borderId="34" xfId="0" applyFont="1" applyFill="1" applyBorder="1" applyAlignment="1">
      <alignment horizontal="left" vertical="center" wrapText="1" indent="1"/>
    </xf>
    <xf numFmtId="0" fontId="34" fillId="2" borderId="43" xfId="0" applyFont="1" applyFill="1" applyBorder="1" applyAlignment="1">
      <alignment horizontal="right" vertical="center"/>
    </xf>
    <xf numFmtId="0" fontId="35" fillId="0" borderId="0" xfId="0" applyFont="1" applyBorder="1" applyAlignment="1">
      <alignment vertical="center"/>
    </xf>
    <xf numFmtId="0" fontId="36" fillId="0" borderId="0" xfId="0" applyFont="1" applyBorder="1" applyAlignment="1">
      <alignment horizontal="right" vertical="center"/>
    </xf>
    <xf numFmtId="0" fontId="36" fillId="0" borderId="0" xfId="0" applyFont="1" applyBorder="1" applyAlignment="1">
      <alignment horizontal="left" vertical="center"/>
    </xf>
    <xf numFmtId="0" fontId="37" fillId="0" borderId="0" xfId="0" applyFont="1" applyBorder="1"/>
    <xf numFmtId="0" fontId="2" fillId="0" borderId="0" xfId="0" applyFont="1" applyBorder="1" applyAlignment="1">
      <alignment vertical="center"/>
    </xf>
    <xf numFmtId="0" fontId="38" fillId="0" borderId="0" xfId="0" applyFont="1" applyBorder="1" applyAlignment="1">
      <alignment horizontal="center"/>
    </xf>
    <xf numFmtId="0" fontId="35" fillId="0" borderId="0" xfId="0" applyFont="1" applyBorder="1" applyAlignment="1">
      <alignment horizontal="center"/>
    </xf>
    <xf numFmtId="0" fontId="35" fillId="0" borderId="0" xfId="0" applyFont="1" applyBorder="1" applyAlignment="1">
      <alignment horizontal="center" vertical="center"/>
    </xf>
    <xf numFmtId="180" fontId="38" fillId="0" borderId="0" xfId="0" applyNumberFormat="1" applyFont="1" applyBorder="1" applyAlignment="1">
      <alignment horizontal="right" vertical="center"/>
    </xf>
    <xf numFmtId="180" fontId="38" fillId="0" borderId="0" xfId="0" applyNumberFormat="1" applyFont="1" applyBorder="1" applyAlignment="1">
      <alignment vertical="center"/>
    </xf>
    <xf numFmtId="5" fontId="38" fillId="0" borderId="0" xfId="0" applyNumberFormat="1" applyFont="1" applyBorder="1" applyAlignment="1">
      <alignment vertical="center"/>
    </xf>
    <xf numFmtId="179" fontId="38" fillId="0" borderId="0" xfId="0" applyNumberFormat="1" applyFont="1" applyBorder="1" applyAlignment="1">
      <alignment vertical="center"/>
    </xf>
    <xf numFmtId="0" fontId="2" fillId="0" borderId="0" xfId="0" applyFont="1" applyBorder="1" applyAlignment="1">
      <alignment horizontal="center"/>
    </xf>
    <xf numFmtId="178" fontId="2" fillId="0" borderId="0" xfId="0" applyNumberFormat="1" applyFont="1" applyBorder="1" applyAlignment="1">
      <alignment vertical="center"/>
    </xf>
    <xf numFmtId="0" fontId="35" fillId="0" borderId="0" xfId="0" applyFont="1" applyBorder="1"/>
    <xf numFmtId="0" fontId="36" fillId="0" borderId="0" xfId="0" applyFont="1" applyBorder="1" applyAlignment="1">
      <alignment horizontal="right" vertical="top"/>
    </xf>
    <xf numFmtId="179" fontId="36" fillId="0" borderId="0" xfId="0" applyNumberFormat="1" applyFont="1" applyBorder="1" applyAlignment="1">
      <alignment vertical="top"/>
    </xf>
    <xf numFmtId="0" fontId="2" fillId="2" borderId="0" xfId="0" applyFont="1" applyFill="1" applyBorder="1"/>
    <xf numFmtId="0" fontId="2" fillId="0" borderId="0" xfId="0" applyFont="1" applyBorder="1"/>
    <xf numFmtId="0" fontId="8" fillId="0" borderId="0" xfId="0" applyFont="1" applyBorder="1" applyAlignment="1">
      <alignment horizontal="right" vertical="top"/>
    </xf>
    <xf numFmtId="0" fontId="2" fillId="2" borderId="0" xfId="0" applyFont="1" applyFill="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horizontal="left" vertical="center" indent="1"/>
    </xf>
    <xf numFmtId="0" fontId="2" fillId="2" borderId="29" xfId="0" applyFont="1" applyFill="1" applyBorder="1" applyAlignment="1">
      <alignment vertical="center"/>
    </xf>
    <xf numFmtId="0" fontId="2" fillId="2" borderId="31" xfId="0" applyFont="1" applyFill="1" applyBorder="1" applyAlignment="1">
      <alignment vertical="center"/>
    </xf>
    <xf numFmtId="0" fontId="2" fillId="2" borderId="104" xfId="0" applyFont="1" applyFill="1" applyBorder="1" applyAlignment="1">
      <alignment vertical="center"/>
    </xf>
    <xf numFmtId="5" fontId="2" fillId="2" borderId="0" xfId="0" applyNumberFormat="1" applyFont="1" applyFill="1"/>
    <xf numFmtId="0" fontId="2" fillId="2" borderId="73" xfId="0" applyFont="1" applyFill="1" applyBorder="1" applyAlignment="1">
      <alignment horizontal="center" vertical="center"/>
    </xf>
    <xf numFmtId="0" fontId="2" fillId="2" borderId="63" xfId="0" applyFont="1" applyFill="1" applyBorder="1" applyAlignment="1">
      <alignment vertical="center"/>
    </xf>
    <xf numFmtId="0" fontId="2" fillId="2" borderId="63" xfId="0" applyFont="1" applyFill="1" applyBorder="1" applyAlignment="1">
      <alignment horizontal="right" vertical="center"/>
    </xf>
    <xf numFmtId="5" fontId="2" fillId="2" borderId="135" xfId="0" applyNumberFormat="1" applyFont="1" applyFill="1" applyBorder="1" applyAlignment="1">
      <alignment vertical="center"/>
    </xf>
    <xf numFmtId="0" fontId="2" fillId="2" borderId="73" xfId="0" applyFont="1" applyFill="1" applyBorder="1" applyAlignment="1">
      <alignment horizontal="center"/>
    </xf>
    <xf numFmtId="0" fontId="2" fillId="2" borderId="63" xfId="0" applyFont="1" applyFill="1" applyBorder="1"/>
    <xf numFmtId="0" fontId="2" fillId="2" borderId="29" xfId="0" applyFont="1" applyFill="1" applyBorder="1" applyAlignment="1">
      <alignment horizontal="center" vertical="center"/>
    </xf>
    <xf numFmtId="5" fontId="2" fillId="2" borderId="1" xfId="0" applyNumberFormat="1" applyFont="1" applyFill="1" applyBorder="1" applyAlignment="1">
      <alignment vertical="center"/>
    </xf>
    <xf numFmtId="177" fontId="2" fillId="2" borderId="1" xfId="0" applyNumberFormat="1" applyFont="1" applyFill="1" applyBorder="1" applyAlignment="1">
      <alignment vertical="center"/>
    </xf>
    <xf numFmtId="0" fontId="2" fillId="2" borderId="73" xfId="0" applyFont="1" applyFill="1" applyBorder="1"/>
    <xf numFmtId="0" fontId="5" fillId="2" borderId="22" xfId="0" applyFont="1" applyFill="1" applyBorder="1" applyAlignment="1" applyProtection="1">
      <alignment horizontal="left" vertical="center" indent="1"/>
      <protection locked="0"/>
    </xf>
    <xf numFmtId="0" fontId="5" fillId="2" borderId="2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indent="1"/>
      <protection locked="0"/>
    </xf>
    <xf numFmtId="0" fontId="5" fillId="2" borderId="8" xfId="0" applyFont="1" applyFill="1" applyBorder="1" applyAlignment="1" applyProtection="1">
      <alignment horizontal="left" vertical="center"/>
      <protection locked="0"/>
    </xf>
    <xf numFmtId="0" fontId="2" fillId="0" borderId="0" xfId="0" applyFont="1" applyAlignment="1">
      <alignment horizontal="right" vertical="center"/>
    </xf>
    <xf numFmtId="0" fontId="2" fillId="2" borderId="136" xfId="0" applyFont="1" applyFill="1" applyBorder="1" applyAlignment="1">
      <alignment horizontal="center" vertical="center"/>
    </xf>
    <xf numFmtId="0" fontId="2" fillId="2" borderId="123" xfId="0" applyFont="1" applyFill="1" applyBorder="1" applyAlignment="1">
      <alignment vertical="center"/>
    </xf>
    <xf numFmtId="0" fontId="2" fillId="2" borderId="1" xfId="0" applyFont="1" applyFill="1" applyBorder="1" applyAlignment="1">
      <alignment horizontal="center" vertical="center"/>
    </xf>
    <xf numFmtId="0" fontId="2" fillId="2" borderId="51" xfId="0" applyFont="1" applyFill="1" applyBorder="1" applyAlignment="1">
      <alignment horizontal="center" vertical="center"/>
    </xf>
    <xf numFmtId="5" fontId="2" fillId="2" borderId="51" xfId="0" applyNumberFormat="1" applyFont="1" applyFill="1" applyBorder="1" applyAlignment="1">
      <alignment vertical="center"/>
    </xf>
    <xf numFmtId="5" fontId="2" fillId="2" borderId="55" xfId="0" applyNumberFormat="1" applyFont="1" applyFill="1" applyBorder="1" applyAlignment="1">
      <alignment vertical="center"/>
    </xf>
    <xf numFmtId="0" fontId="2" fillId="2" borderId="124"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3" borderId="124" xfId="0" applyFont="1" applyFill="1" applyBorder="1" applyAlignment="1">
      <alignment horizontal="center" vertical="center"/>
    </xf>
    <xf numFmtId="0" fontId="2" fillId="2" borderId="2" xfId="0" applyFont="1" applyFill="1" applyBorder="1" applyAlignment="1">
      <alignment horizontal="center" vertical="center"/>
    </xf>
    <xf numFmtId="177" fontId="2" fillId="2" borderId="2" xfId="0" applyNumberFormat="1" applyFont="1" applyFill="1" applyBorder="1" applyAlignment="1">
      <alignment vertical="center"/>
    </xf>
    <xf numFmtId="0" fontId="2" fillId="2" borderId="124" xfId="0" applyFont="1" applyFill="1" applyBorder="1" applyAlignment="1">
      <alignment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124" xfId="0" applyFont="1" applyFill="1" applyBorder="1" applyAlignment="1">
      <alignment horizontal="right" vertical="center" indent="2"/>
    </xf>
    <xf numFmtId="0" fontId="5" fillId="2" borderId="103" xfId="0" applyFont="1" applyFill="1" applyBorder="1" applyAlignment="1">
      <alignment horizontal="left" vertical="center" wrapText="1"/>
    </xf>
    <xf numFmtId="0" fontId="5" fillId="2" borderId="66" xfId="0" applyFont="1" applyFill="1" applyBorder="1" applyAlignment="1">
      <alignment horizontal="left" vertical="center" wrapText="1"/>
    </xf>
    <xf numFmtId="0" fontId="5" fillId="2" borderId="67" xfId="0" applyFont="1" applyFill="1" applyBorder="1" applyAlignment="1">
      <alignment horizontal="left" vertical="center" wrapText="1"/>
    </xf>
  </cellXfs>
  <cellStyles count="1">
    <cellStyle name="標準" xfId="0" builtinId="0"/>
  </cellStyles>
  <dxfs count="24">
    <dxf>
      <font>
        <color theme="0"/>
      </font>
    </dxf>
    <dxf>
      <font>
        <color theme="0"/>
      </font>
    </dxf>
    <dxf>
      <font>
        <b/>
        <i val="0"/>
        <color theme="0"/>
      </font>
      <fill>
        <patternFill>
          <bgColor rgb="FFFF0000"/>
        </patternFill>
      </fill>
    </dxf>
    <dxf>
      <font>
        <b/>
        <i val="0"/>
        <color rgb="FFFF0000"/>
      </font>
    </dxf>
    <dxf>
      <font>
        <color theme="0"/>
      </font>
    </dxf>
    <dxf>
      <font>
        <color theme="0"/>
      </font>
    </dxf>
    <dxf>
      <font>
        <b/>
        <i val="0"/>
        <color theme="0"/>
      </font>
      <fill>
        <patternFill>
          <bgColor rgb="FFFF0000"/>
        </patternFill>
      </fill>
    </dxf>
    <dxf>
      <font>
        <b/>
        <i val="0"/>
        <color rgb="FFFF0000"/>
      </font>
    </dxf>
    <dxf>
      <font>
        <color theme="0"/>
      </font>
    </dxf>
    <dxf>
      <font>
        <color theme="0"/>
      </font>
    </dxf>
    <dxf>
      <font>
        <b/>
        <i val="0"/>
        <color theme="0"/>
      </font>
      <fill>
        <patternFill>
          <bgColor rgb="FFFF0000"/>
        </patternFill>
      </fill>
    </dxf>
    <dxf>
      <font>
        <b/>
        <i val="0"/>
        <color rgb="FFFF0000"/>
      </font>
    </dxf>
    <dxf>
      <font>
        <color theme="0"/>
      </font>
    </dxf>
    <dxf>
      <font>
        <color theme="0"/>
      </font>
    </dxf>
    <dxf>
      <font>
        <b/>
        <i val="0"/>
        <color theme="0"/>
      </font>
      <fill>
        <patternFill>
          <bgColor rgb="FFFF0000"/>
        </patternFill>
      </fill>
    </dxf>
    <dxf>
      <font>
        <b/>
        <i val="0"/>
        <color rgb="FFFF0000"/>
      </font>
    </dxf>
    <dxf>
      <fill>
        <patternFill>
          <bgColor theme="0" tint="-0.14996795556505021"/>
        </patternFill>
      </fill>
    </dxf>
    <dxf>
      <fill>
        <patternFill>
          <bgColor theme="0" tint="-0.14996795556505021"/>
        </patternFill>
      </fill>
    </dxf>
    <dxf>
      <font>
        <color theme="0"/>
      </font>
    </dxf>
    <dxf>
      <font>
        <color theme="0"/>
      </font>
      <border>
        <vertical/>
        <horizontal/>
      </border>
    </dxf>
    <dxf>
      <font>
        <color theme="0"/>
      </font>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1669145</xdr:colOff>
          <xdr:row>27</xdr:row>
          <xdr:rowOff>36285</xdr:rowOff>
        </xdr:from>
        <xdr:to>
          <xdr:col>14</xdr:col>
          <xdr:colOff>145145</xdr:colOff>
          <xdr:row>30</xdr:row>
          <xdr:rowOff>36285</xdr:rowOff>
        </xdr:to>
        <xdr:pic>
          <xdr:nvPicPr>
            <xdr:cNvPr id="2" name="図 1">
              <a:extLst>
                <a:ext uri="{FF2B5EF4-FFF2-40B4-BE49-F238E27FC236}">
                  <a16:creationId xmlns:a16="http://schemas.microsoft.com/office/drawing/2014/main" id="{A055B5FE-01C3-428D-950A-ABC5C5069F11}"/>
                </a:ext>
              </a:extLst>
            </xdr:cNvPr>
            <xdr:cNvPicPr>
              <a:picLocks noChangeAspect="1" noChangeArrowheads="1"/>
              <a:extLst>
                <a:ext uri="{84589F7E-364E-4C9E-8A38-B11213B215E9}">
                  <a14:cameraTool cellRange="$Q$28:$T$30" spid="_x0000_s59414"/>
                </a:ext>
              </a:extLst>
            </xdr:cNvPicPr>
          </xdr:nvPicPr>
          <xdr:blipFill>
            <a:blip xmlns:r="http://schemas.openxmlformats.org/officeDocument/2006/relationships" r:embed="rId1"/>
            <a:srcRect/>
            <a:stretch>
              <a:fillRect/>
            </a:stretch>
          </xdr:blipFill>
          <xdr:spPr bwMode="auto">
            <a:xfrm>
              <a:off x="9697359" y="9153071"/>
              <a:ext cx="2766786"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1669145</xdr:colOff>
          <xdr:row>27</xdr:row>
          <xdr:rowOff>36285</xdr:rowOff>
        </xdr:from>
        <xdr:to>
          <xdr:col>14</xdr:col>
          <xdr:colOff>145145</xdr:colOff>
          <xdr:row>30</xdr:row>
          <xdr:rowOff>36285</xdr:rowOff>
        </xdr:to>
        <xdr:pic>
          <xdr:nvPicPr>
            <xdr:cNvPr id="2" name="図 1">
              <a:extLst>
                <a:ext uri="{FF2B5EF4-FFF2-40B4-BE49-F238E27FC236}">
                  <a16:creationId xmlns:a16="http://schemas.microsoft.com/office/drawing/2014/main" id="{A47A03F5-48F8-49E4-BD93-AA7149E02E9D}"/>
                </a:ext>
              </a:extLst>
            </xdr:cNvPr>
            <xdr:cNvPicPr>
              <a:picLocks noChangeAspect="1" noChangeArrowheads="1"/>
              <a:extLst>
                <a:ext uri="{84589F7E-364E-4C9E-8A38-B11213B215E9}">
                  <a14:cameraTool cellRange="$Q$28:$T$30" spid="_x0000_s60434"/>
                </a:ext>
              </a:extLst>
            </xdr:cNvPicPr>
          </xdr:nvPicPr>
          <xdr:blipFill>
            <a:blip xmlns:r="http://schemas.openxmlformats.org/officeDocument/2006/relationships" r:embed="rId1"/>
            <a:srcRect/>
            <a:stretch>
              <a:fillRect/>
            </a:stretch>
          </xdr:blipFill>
          <xdr:spPr bwMode="auto">
            <a:xfrm>
              <a:off x="9689195" y="9167585"/>
              <a:ext cx="27559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1669145</xdr:colOff>
          <xdr:row>27</xdr:row>
          <xdr:rowOff>36285</xdr:rowOff>
        </xdr:from>
        <xdr:to>
          <xdr:col>14</xdr:col>
          <xdr:colOff>145145</xdr:colOff>
          <xdr:row>30</xdr:row>
          <xdr:rowOff>36285</xdr:rowOff>
        </xdr:to>
        <xdr:pic>
          <xdr:nvPicPr>
            <xdr:cNvPr id="2" name="図 1">
              <a:extLst>
                <a:ext uri="{FF2B5EF4-FFF2-40B4-BE49-F238E27FC236}">
                  <a16:creationId xmlns:a16="http://schemas.microsoft.com/office/drawing/2014/main" id="{B0837420-F5C7-48CE-A866-C09D4C7F62A4}"/>
                </a:ext>
              </a:extLst>
            </xdr:cNvPr>
            <xdr:cNvPicPr>
              <a:picLocks noChangeAspect="1" noChangeArrowheads="1"/>
              <a:extLst>
                <a:ext uri="{84589F7E-364E-4C9E-8A38-B11213B215E9}">
                  <a14:cameraTool cellRange="$Q$28:$T$30" spid="_x0000_s61458"/>
                </a:ext>
              </a:extLst>
            </xdr:cNvPicPr>
          </xdr:nvPicPr>
          <xdr:blipFill>
            <a:blip xmlns:r="http://schemas.openxmlformats.org/officeDocument/2006/relationships" r:embed="rId1"/>
            <a:srcRect/>
            <a:stretch>
              <a:fillRect/>
            </a:stretch>
          </xdr:blipFill>
          <xdr:spPr bwMode="auto">
            <a:xfrm>
              <a:off x="9689195" y="9167585"/>
              <a:ext cx="27559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1669145</xdr:colOff>
          <xdr:row>27</xdr:row>
          <xdr:rowOff>36285</xdr:rowOff>
        </xdr:from>
        <xdr:to>
          <xdr:col>14</xdr:col>
          <xdr:colOff>145145</xdr:colOff>
          <xdr:row>30</xdr:row>
          <xdr:rowOff>36285</xdr:rowOff>
        </xdr:to>
        <xdr:pic>
          <xdr:nvPicPr>
            <xdr:cNvPr id="2" name="図 1">
              <a:extLst>
                <a:ext uri="{FF2B5EF4-FFF2-40B4-BE49-F238E27FC236}">
                  <a16:creationId xmlns:a16="http://schemas.microsoft.com/office/drawing/2014/main" id="{F22B241C-904A-4F9C-AF19-3E48527328E8}"/>
                </a:ext>
              </a:extLst>
            </xdr:cNvPr>
            <xdr:cNvPicPr>
              <a:picLocks noChangeAspect="1" noChangeArrowheads="1"/>
              <a:extLst>
                <a:ext uri="{84589F7E-364E-4C9E-8A38-B11213B215E9}">
                  <a14:cameraTool cellRange="$Q$28:$T$30" spid="_x0000_s62482"/>
                </a:ext>
              </a:extLst>
            </xdr:cNvPicPr>
          </xdr:nvPicPr>
          <xdr:blipFill>
            <a:blip xmlns:r="http://schemas.openxmlformats.org/officeDocument/2006/relationships" r:embed="rId1"/>
            <a:srcRect/>
            <a:stretch>
              <a:fillRect/>
            </a:stretch>
          </xdr:blipFill>
          <xdr:spPr bwMode="auto">
            <a:xfrm>
              <a:off x="9689195" y="9167585"/>
              <a:ext cx="27559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10BA-6223-4092-852D-707CF201B683}">
  <sheetPr>
    <pageSetUpPr fitToPage="1"/>
  </sheetPr>
  <dimension ref="A1:H42"/>
  <sheetViews>
    <sheetView showZeros="0" tabSelected="1" view="pageBreakPreview" zoomScale="80" zoomScaleNormal="100" zoomScaleSheetLayoutView="80" workbookViewId="0">
      <selection activeCell="C13" sqref="C13"/>
    </sheetView>
  </sheetViews>
  <sheetFormatPr defaultRowHeight="17.5"/>
  <cols>
    <col min="1" max="1" width="2.6328125" style="410" customWidth="1"/>
    <col min="2" max="3" width="15.6328125" style="35" customWidth="1"/>
    <col min="4" max="4" width="10.6328125" style="35" customWidth="1"/>
    <col min="5" max="6" width="15.6328125" style="35" customWidth="1"/>
    <col min="7" max="7" width="20.6328125" style="35" customWidth="1"/>
    <col min="8" max="8" width="15.6328125" style="35" customWidth="1"/>
    <col min="9" max="16384" width="8.7265625" style="35"/>
  </cols>
  <sheetData>
    <row r="1" spans="1:8" s="33" customFormat="1">
      <c r="A1" s="89" t="s">
        <v>143</v>
      </c>
      <c r="B1" s="5" t="s">
        <v>144</v>
      </c>
      <c r="C1" s="5"/>
      <c r="D1" s="5" t="s">
        <v>145</v>
      </c>
      <c r="E1" s="5"/>
      <c r="F1" s="5"/>
      <c r="G1" s="5"/>
      <c r="H1" s="5"/>
    </row>
    <row r="2" spans="1:8" ht="6" customHeight="1" thickBot="1">
      <c r="A2" s="89"/>
      <c r="B2" s="54"/>
      <c r="C2" s="54">
        <v>4</v>
      </c>
      <c r="D2" s="54"/>
      <c r="E2" s="54"/>
      <c r="F2" s="54"/>
      <c r="G2" s="54"/>
      <c r="H2" s="54"/>
    </row>
    <row r="3" spans="1:8" ht="115" customHeight="1" thickTop="1" thickBot="1">
      <c r="A3" s="89"/>
      <c r="B3" s="426" t="s">
        <v>146</v>
      </c>
      <c r="C3" s="427"/>
      <c r="D3" s="427"/>
      <c r="E3" s="427"/>
      <c r="F3" s="427"/>
      <c r="G3" s="428"/>
      <c r="H3" s="245"/>
    </row>
    <row r="4" spans="1:8" ht="22" customHeight="1" thickTop="1" thickBot="1">
      <c r="A4" s="89" t="s">
        <v>143</v>
      </c>
      <c r="B4" s="5" t="s">
        <v>147</v>
      </c>
      <c r="C4" s="5"/>
      <c r="D4" s="5"/>
      <c r="E4" s="5"/>
      <c r="F4" s="5"/>
      <c r="G4" s="5"/>
      <c r="H4" s="54"/>
    </row>
    <row r="5" spans="1:8" ht="22" customHeight="1" thickTop="1">
      <c r="A5" s="89"/>
      <c r="B5" s="390" t="s">
        <v>148</v>
      </c>
      <c r="C5" s="391"/>
      <c r="D5" s="391"/>
      <c r="E5" s="411" t="s">
        <v>149</v>
      </c>
      <c r="F5" s="411"/>
      <c r="G5" s="412"/>
      <c r="H5" s="54"/>
    </row>
    <row r="6" spans="1:8">
      <c r="A6" s="89"/>
      <c r="B6" s="417"/>
      <c r="C6" s="418" t="s">
        <v>150</v>
      </c>
      <c r="D6" s="413" t="s">
        <v>151</v>
      </c>
      <c r="E6" s="413" t="s">
        <v>152</v>
      </c>
      <c r="F6" s="413" t="s">
        <v>153</v>
      </c>
      <c r="G6" s="414" t="s">
        <v>154</v>
      </c>
      <c r="H6" s="40"/>
    </row>
    <row r="7" spans="1:8">
      <c r="A7" s="89"/>
      <c r="B7" s="417" t="s">
        <v>165</v>
      </c>
      <c r="C7" s="401">
        <v>0</v>
      </c>
      <c r="D7" s="402">
        <v>4</v>
      </c>
      <c r="E7" s="401">
        <v>1300</v>
      </c>
      <c r="F7" s="401">
        <f>D7*E7</f>
        <v>5200</v>
      </c>
      <c r="G7" s="415">
        <f>C7+F7</f>
        <v>5200</v>
      </c>
      <c r="H7" s="393"/>
    </row>
    <row r="8" spans="1:8" ht="18" thickBot="1">
      <c r="A8" s="89"/>
      <c r="B8" s="417" t="s">
        <v>166</v>
      </c>
      <c r="C8" s="401">
        <v>0</v>
      </c>
      <c r="D8" s="402">
        <v>4</v>
      </c>
      <c r="E8" s="401">
        <v>1300</v>
      </c>
      <c r="F8" s="401">
        <f>D8*E8</f>
        <v>5200</v>
      </c>
      <c r="G8" s="416">
        <f>C8+F8</f>
        <v>5200</v>
      </c>
      <c r="H8" s="54"/>
    </row>
    <row r="9" spans="1:8" ht="18.5" thickTop="1" thickBot="1">
      <c r="A9" s="89"/>
      <c r="B9" s="394"/>
      <c r="C9" s="395"/>
      <c r="D9" s="395"/>
      <c r="E9" s="395"/>
      <c r="F9" s="396" t="s">
        <v>83</v>
      </c>
      <c r="G9" s="397">
        <f>SUM(G7:G8)</f>
        <v>10400</v>
      </c>
      <c r="H9" s="54"/>
    </row>
    <row r="10" spans="1:8" ht="22" customHeight="1" thickTop="1">
      <c r="A10" s="89"/>
      <c r="B10" s="390" t="s">
        <v>155</v>
      </c>
      <c r="C10" s="391"/>
      <c r="D10" s="391"/>
      <c r="E10" s="411" t="s">
        <v>149</v>
      </c>
      <c r="F10" s="411"/>
      <c r="G10" s="412"/>
      <c r="H10" s="54"/>
    </row>
    <row r="11" spans="1:8">
      <c r="A11" s="89"/>
      <c r="B11" s="417"/>
      <c r="C11" s="418" t="s">
        <v>150</v>
      </c>
      <c r="D11" s="420" t="s">
        <v>151</v>
      </c>
      <c r="E11" s="413" t="s">
        <v>152</v>
      </c>
      <c r="F11" s="413" t="s">
        <v>153</v>
      </c>
      <c r="G11" s="414" t="s">
        <v>154</v>
      </c>
      <c r="H11" s="54"/>
    </row>
    <row r="12" spans="1:8">
      <c r="A12" s="89"/>
      <c r="B12" s="419" t="s">
        <v>167</v>
      </c>
      <c r="C12" s="401">
        <v>3000</v>
      </c>
      <c r="D12" s="421">
        <v>4</v>
      </c>
      <c r="E12" s="401">
        <v>1300</v>
      </c>
      <c r="F12" s="401">
        <f>D12*E12</f>
        <v>5200</v>
      </c>
      <c r="G12" s="415">
        <f>C12+F12</f>
        <v>8200</v>
      </c>
      <c r="H12" s="54"/>
    </row>
    <row r="13" spans="1:8" ht="18" thickBot="1">
      <c r="A13" s="89"/>
      <c r="B13" s="419" t="s">
        <v>168</v>
      </c>
      <c r="C13" s="401">
        <v>3000</v>
      </c>
      <c r="D13" s="421">
        <v>4</v>
      </c>
      <c r="E13" s="401">
        <v>1300</v>
      </c>
      <c r="F13" s="401">
        <f t="shared" ref="F13" si="0">D13*E13</f>
        <v>5200</v>
      </c>
      <c r="G13" s="416">
        <f t="shared" ref="G13" si="1">C13+F13</f>
        <v>8200</v>
      </c>
      <c r="H13" s="54"/>
    </row>
    <row r="14" spans="1:8" ht="18.5" thickTop="1" thickBot="1">
      <c r="A14" s="89"/>
      <c r="B14" s="394"/>
      <c r="C14" s="395"/>
      <c r="D14" s="395"/>
      <c r="E14" s="395"/>
      <c r="F14" s="396" t="s">
        <v>83</v>
      </c>
      <c r="G14" s="397">
        <f>SUM(G12:G13)</f>
        <v>16400</v>
      </c>
      <c r="H14" s="54"/>
    </row>
    <row r="15" spans="1:8" ht="22" customHeight="1" thickTop="1">
      <c r="A15" s="89"/>
      <c r="B15" s="390" t="s">
        <v>156</v>
      </c>
      <c r="C15" s="391"/>
      <c r="D15" s="391"/>
      <c r="E15" s="411" t="s">
        <v>149</v>
      </c>
      <c r="F15" s="411"/>
      <c r="G15" s="412"/>
      <c r="H15" s="54"/>
    </row>
    <row r="16" spans="1:8">
      <c r="A16" s="89"/>
      <c r="B16" s="417"/>
      <c r="C16" s="418" t="s">
        <v>150</v>
      </c>
      <c r="D16" s="420" t="s">
        <v>151</v>
      </c>
      <c r="E16" s="413" t="s">
        <v>152</v>
      </c>
      <c r="F16" s="413" t="s">
        <v>153</v>
      </c>
      <c r="G16" s="414" t="s">
        <v>154</v>
      </c>
      <c r="H16" s="54"/>
    </row>
    <row r="17" spans="1:8">
      <c r="A17" s="89"/>
      <c r="B17" s="417" t="s">
        <v>165</v>
      </c>
      <c r="C17" s="401">
        <v>0</v>
      </c>
      <c r="D17" s="421">
        <v>5</v>
      </c>
      <c r="E17" s="401">
        <v>1300</v>
      </c>
      <c r="F17" s="401">
        <f>D17*E17</f>
        <v>6500</v>
      </c>
      <c r="G17" s="415">
        <f>C17+F17</f>
        <v>6500</v>
      </c>
      <c r="H17" s="54"/>
    </row>
    <row r="18" spans="1:8">
      <c r="A18" s="89"/>
      <c r="B18" s="417" t="s">
        <v>166</v>
      </c>
      <c r="C18" s="401">
        <v>0</v>
      </c>
      <c r="D18" s="421">
        <v>6</v>
      </c>
      <c r="E18" s="401">
        <v>1300</v>
      </c>
      <c r="F18" s="401">
        <f t="shared" ref="F18:F19" si="2">D18*E18</f>
        <v>7800</v>
      </c>
      <c r="G18" s="415">
        <f t="shared" ref="G18:G19" si="3">C18+F18</f>
        <v>7800</v>
      </c>
      <c r="H18" s="54"/>
    </row>
    <row r="19" spans="1:8" ht="18" thickBot="1">
      <c r="A19" s="89"/>
      <c r="B19" s="417" t="s">
        <v>169</v>
      </c>
      <c r="C19" s="401">
        <v>0</v>
      </c>
      <c r="D19" s="421">
        <v>9</v>
      </c>
      <c r="E19" s="401">
        <v>1300</v>
      </c>
      <c r="F19" s="401">
        <f t="shared" si="2"/>
        <v>11700</v>
      </c>
      <c r="G19" s="416">
        <f t="shared" si="3"/>
        <v>11700</v>
      </c>
      <c r="H19" s="54"/>
    </row>
    <row r="20" spans="1:8" ht="18.5" thickTop="1" thickBot="1">
      <c r="A20" s="89"/>
      <c r="B20" s="394"/>
      <c r="C20" s="395"/>
      <c r="D20" s="395"/>
      <c r="E20" s="395"/>
      <c r="F20" s="396" t="s">
        <v>83</v>
      </c>
      <c r="G20" s="397">
        <f>SUM(G17:G19)</f>
        <v>26000</v>
      </c>
      <c r="H20" s="54"/>
    </row>
    <row r="21" spans="1:8" ht="22" customHeight="1" thickTop="1">
      <c r="A21" s="89"/>
      <c r="B21" s="390" t="s">
        <v>172</v>
      </c>
      <c r="C21" s="391"/>
      <c r="D21" s="391"/>
      <c r="E21" s="411" t="s">
        <v>149</v>
      </c>
      <c r="F21" s="411"/>
      <c r="G21" s="412"/>
      <c r="H21" s="54"/>
    </row>
    <row r="22" spans="1:8">
      <c r="A22" s="89"/>
      <c r="B22" s="417"/>
      <c r="C22" s="418" t="s">
        <v>150</v>
      </c>
      <c r="D22" s="420" t="s">
        <v>151</v>
      </c>
      <c r="E22" s="413" t="s">
        <v>152</v>
      </c>
      <c r="F22" s="413" t="s">
        <v>153</v>
      </c>
      <c r="G22" s="414" t="s">
        <v>154</v>
      </c>
      <c r="H22" s="54"/>
    </row>
    <row r="23" spans="1:8">
      <c r="A23" s="89"/>
      <c r="B23" s="417" t="s">
        <v>165</v>
      </c>
      <c r="C23" s="401">
        <v>0</v>
      </c>
      <c r="D23" s="421">
        <v>5</v>
      </c>
      <c r="E23" s="401">
        <v>1300</v>
      </c>
      <c r="F23" s="401">
        <f>D23*E23</f>
        <v>6500</v>
      </c>
      <c r="G23" s="415">
        <f>C23+F23</f>
        <v>6500</v>
      </c>
      <c r="H23" s="54"/>
    </row>
    <row r="24" spans="1:8">
      <c r="A24" s="89"/>
      <c r="B24" s="417" t="s">
        <v>166</v>
      </c>
      <c r="C24" s="401">
        <v>0</v>
      </c>
      <c r="D24" s="421">
        <v>6</v>
      </c>
      <c r="E24" s="401">
        <v>1300</v>
      </c>
      <c r="F24" s="401">
        <f t="shared" ref="F24:F25" si="4">D24*E24</f>
        <v>7800</v>
      </c>
      <c r="G24" s="415">
        <f t="shared" ref="G24:G25" si="5">C24+F24</f>
        <v>7800</v>
      </c>
      <c r="H24" s="54"/>
    </row>
    <row r="25" spans="1:8" ht="18" thickBot="1">
      <c r="A25" s="89"/>
      <c r="B25" s="419" t="s">
        <v>170</v>
      </c>
      <c r="C25" s="401">
        <v>3000</v>
      </c>
      <c r="D25" s="421">
        <v>9</v>
      </c>
      <c r="E25" s="401">
        <v>1300</v>
      </c>
      <c r="F25" s="401">
        <f t="shared" si="4"/>
        <v>11700</v>
      </c>
      <c r="G25" s="416">
        <f t="shared" si="5"/>
        <v>14700</v>
      </c>
      <c r="H25" s="54"/>
    </row>
    <row r="26" spans="1:8" ht="18.5" thickTop="1" thickBot="1">
      <c r="A26" s="89"/>
      <c r="B26" s="394"/>
      <c r="C26" s="395"/>
      <c r="D26" s="395"/>
      <c r="E26" s="395"/>
      <c r="F26" s="396" t="s">
        <v>83</v>
      </c>
      <c r="G26" s="397">
        <f>SUM(G23:G25)</f>
        <v>29000</v>
      </c>
      <c r="H26" s="54"/>
    </row>
    <row r="27" spans="1:8" ht="22" customHeight="1" thickTop="1">
      <c r="A27" s="89"/>
      <c r="B27" s="390" t="s">
        <v>173</v>
      </c>
      <c r="C27" s="391"/>
      <c r="D27" s="391"/>
      <c r="E27" s="423" t="s">
        <v>149</v>
      </c>
      <c r="F27" s="424"/>
      <c r="G27" s="392"/>
      <c r="H27" s="54"/>
    </row>
    <row r="28" spans="1:8">
      <c r="A28" s="89"/>
      <c r="B28" s="422"/>
      <c r="C28" s="418" t="s">
        <v>150</v>
      </c>
      <c r="D28" s="413" t="s">
        <v>151</v>
      </c>
      <c r="E28" s="413" t="s">
        <v>152</v>
      </c>
      <c r="F28" s="413" t="s">
        <v>153</v>
      </c>
      <c r="G28" s="414" t="s">
        <v>154</v>
      </c>
      <c r="H28" s="54"/>
    </row>
    <row r="29" spans="1:8">
      <c r="A29" s="89"/>
      <c r="B29" s="417" t="s">
        <v>165</v>
      </c>
      <c r="C29" s="401">
        <v>0</v>
      </c>
      <c r="D29" s="402">
        <v>4</v>
      </c>
      <c r="E29" s="401">
        <v>1300</v>
      </c>
      <c r="F29" s="401">
        <f>D29*E29</f>
        <v>5200</v>
      </c>
      <c r="G29" s="415">
        <f>C29+F29</f>
        <v>5200</v>
      </c>
      <c r="H29" s="54"/>
    </row>
    <row r="30" spans="1:8">
      <c r="A30" s="89"/>
      <c r="B30" s="417" t="s">
        <v>166</v>
      </c>
      <c r="C30" s="401">
        <v>0</v>
      </c>
      <c r="D30" s="402">
        <v>4</v>
      </c>
      <c r="E30" s="401">
        <v>1300</v>
      </c>
      <c r="F30" s="401">
        <f t="shared" ref="F30:F32" si="6">D30*E30</f>
        <v>5200</v>
      </c>
      <c r="G30" s="415">
        <f t="shared" ref="G30:G32" si="7">C30+F30</f>
        <v>5200</v>
      </c>
      <c r="H30" s="54"/>
    </row>
    <row r="31" spans="1:8">
      <c r="A31" s="89"/>
      <c r="B31" s="417" t="s">
        <v>169</v>
      </c>
      <c r="C31" s="401">
        <v>0</v>
      </c>
      <c r="D31" s="402">
        <v>6</v>
      </c>
      <c r="E31" s="401">
        <v>1300</v>
      </c>
      <c r="F31" s="401">
        <f t="shared" si="6"/>
        <v>7800</v>
      </c>
      <c r="G31" s="415">
        <f t="shared" si="7"/>
        <v>7800</v>
      </c>
      <c r="H31" s="54"/>
    </row>
    <row r="32" spans="1:8" ht="18" thickBot="1">
      <c r="A32" s="89"/>
      <c r="B32" s="417" t="s">
        <v>171</v>
      </c>
      <c r="C32" s="401">
        <v>0</v>
      </c>
      <c r="D32" s="402">
        <v>10</v>
      </c>
      <c r="E32" s="401">
        <v>1300</v>
      </c>
      <c r="F32" s="401">
        <f t="shared" si="6"/>
        <v>13000</v>
      </c>
      <c r="G32" s="416">
        <f t="shared" si="7"/>
        <v>13000</v>
      </c>
      <c r="H32" s="54"/>
    </row>
    <row r="33" spans="1:8" ht="18.5" thickTop="1" thickBot="1">
      <c r="A33" s="89"/>
      <c r="B33" s="398"/>
      <c r="C33" s="399"/>
      <c r="D33" s="399"/>
      <c r="E33" s="399"/>
      <c r="F33" s="396" t="s">
        <v>83</v>
      </c>
      <c r="G33" s="397">
        <f>SUM(G29:G31)</f>
        <v>18200</v>
      </c>
      <c r="H33" s="54"/>
    </row>
    <row r="34" spans="1:8" ht="22" customHeight="1" thickTop="1">
      <c r="A34" s="89"/>
      <c r="B34" s="400" t="s">
        <v>157</v>
      </c>
      <c r="C34" s="391"/>
      <c r="D34" s="391"/>
      <c r="E34" s="423" t="s">
        <v>149</v>
      </c>
      <c r="F34" s="424"/>
      <c r="G34" s="392"/>
      <c r="H34" s="54"/>
    </row>
    <row r="35" spans="1:8">
      <c r="A35" s="89"/>
      <c r="B35" s="417"/>
      <c r="C35" s="418" t="s">
        <v>150</v>
      </c>
      <c r="D35" s="413" t="s">
        <v>151</v>
      </c>
      <c r="E35" s="413" t="s">
        <v>152</v>
      </c>
      <c r="F35" s="413" t="s">
        <v>153</v>
      </c>
      <c r="G35" s="414" t="s">
        <v>154</v>
      </c>
      <c r="H35" s="54"/>
    </row>
    <row r="36" spans="1:8">
      <c r="A36" s="89"/>
      <c r="B36" s="425" t="s">
        <v>158</v>
      </c>
      <c r="C36" s="401"/>
      <c r="D36" s="402"/>
      <c r="E36" s="401">
        <v>1300</v>
      </c>
      <c r="F36" s="401">
        <f>D36*E36</f>
        <v>0</v>
      </c>
      <c r="G36" s="415">
        <f>C36+F36</f>
        <v>0</v>
      </c>
      <c r="H36" s="54"/>
    </row>
    <row r="37" spans="1:8">
      <c r="A37" s="89"/>
      <c r="B37" s="425" t="s">
        <v>159</v>
      </c>
      <c r="C37" s="401"/>
      <c r="D37" s="402"/>
      <c r="E37" s="401">
        <v>1300</v>
      </c>
      <c r="F37" s="401">
        <f t="shared" ref="F37:F40" si="8">D37*E37</f>
        <v>0</v>
      </c>
      <c r="G37" s="415">
        <f t="shared" ref="G37:G40" si="9">C37+F37</f>
        <v>0</v>
      </c>
      <c r="H37" s="54"/>
    </row>
    <row r="38" spans="1:8">
      <c r="A38" s="89"/>
      <c r="B38" s="425" t="s">
        <v>160</v>
      </c>
      <c r="C38" s="401"/>
      <c r="D38" s="402"/>
      <c r="E38" s="401">
        <v>1300</v>
      </c>
      <c r="F38" s="401">
        <f t="shared" si="8"/>
        <v>0</v>
      </c>
      <c r="G38" s="415">
        <f t="shared" si="9"/>
        <v>0</v>
      </c>
      <c r="H38" s="54"/>
    </row>
    <row r="39" spans="1:8">
      <c r="A39" s="89"/>
      <c r="B39" s="425" t="s">
        <v>161</v>
      </c>
      <c r="C39" s="401"/>
      <c r="D39" s="402"/>
      <c r="E39" s="401">
        <v>1300</v>
      </c>
      <c r="F39" s="401">
        <f t="shared" si="8"/>
        <v>0</v>
      </c>
      <c r="G39" s="415">
        <f t="shared" si="9"/>
        <v>0</v>
      </c>
      <c r="H39" s="54"/>
    </row>
    <row r="40" spans="1:8" ht="18" thickBot="1">
      <c r="A40" s="89"/>
      <c r="B40" s="425" t="s">
        <v>164</v>
      </c>
      <c r="C40" s="401"/>
      <c r="D40" s="402"/>
      <c r="E40" s="401">
        <v>1300</v>
      </c>
      <c r="F40" s="401">
        <f t="shared" si="8"/>
        <v>0</v>
      </c>
      <c r="G40" s="416">
        <f t="shared" si="9"/>
        <v>0</v>
      </c>
      <c r="H40" s="54"/>
    </row>
    <row r="41" spans="1:8" ht="18.5" thickTop="1" thickBot="1">
      <c r="A41" s="89"/>
      <c r="B41" s="403"/>
      <c r="C41" s="399"/>
      <c r="D41" s="399"/>
      <c r="E41" s="399"/>
      <c r="F41" s="396" t="s">
        <v>83</v>
      </c>
      <c r="G41" s="397">
        <f>SUM(G36:G38)</f>
        <v>0</v>
      </c>
      <c r="H41" s="54"/>
    </row>
    <row r="42" spans="1:8" ht="18" thickTop="1">
      <c r="A42" s="89"/>
      <c r="B42" s="54"/>
      <c r="C42" s="54"/>
      <c r="D42" s="54"/>
      <c r="E42" s="54"/>
      <c r="F42" s="54"/>
      <c r="G42" s="54"/>
      <c r="H42" s="54"/>
    </row>
  </sheetData>
  <mergeCells count="7">
    <mergeCell ref="E34:F34"/>
    <mergeCell ref="B3:G3"/>
    <mergeCell ref="E5:F5"/>
    <mergeCell ref="E10:F10"/>
    <mergeCell ref="E15:F15"/>
    <mergeCell ref="E21:F21"/>
    <mergeCell ref="E27:F27"/>
  </mergeCells>
  <phoneticPr fontId="1"/>
  <printOptions horizontalCentered="1"/>
  <pageMargins left="0.19685039370078741" right="0.19685039370078741" top="0.39370078740157483" bottom="0" header="7.874015748031496E-2" footer="0.31496062992125984"/>
  <pageSetup paperSize="9" fitToHeight="0" orientation="portrait" horizontalDpi="1200" verticalDpi="1200" r:id="rId1"/>
  <headerFooter>
    <oddHeader>&amp;C&amp;"メイリオ,レギュラー"&amp;14板橋区卓球連盟・団体登録費・計算方法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43E0-B717-4455-9FCB-E57010B4C872}">
  <sheetPr>
    <pageSetUpPr fitToPage="1"/>
  </sheetPr>
  <dimension ref="A1:AF41"/>
  <sheetViews>
    <sheetView view="pageBreakPreview" zoomScale="84" zoomScaleNormal="100" zoomScaleSheetLayoutView="90" workbookViewId="0">
      <selection activeCell="B37" sqref="B37:H37"/>
    </sheetView>
  </sheetViews>
  <sheetFormatPr defaultColWidth="8.90625" defaultRowHeight="17.5"/>
  <cols>
    <col min="1" max="1" width="6" style="33" bestFit="1" customWidth="1"/>
    <col min="2" max="2" width="15.81640625" style="33" customWidth="1"/>
    <col min="3" max="4" width="11.81640625" style="33" customWidth="1"/>
    <col min="5" max="5" width="2.81640625" style="58" customWidth="1"/>
    <col min="6" max="7" width="40.81640625" style="33" customWidth="1"/>
    <col min="8" max="8" width="1.6328125" style="33" customWidth="1"/>
    <col min="9" max="10" width="7.1796875" style="5" customWidth="1"/>
    <col min="11" max="12" width="16.6328125" style="33" customWidth="1"/>
    <col min="13" max="13" width="11.81640625" style="33" customWidth="1"/>
    <col min="14" max="14" width="15" style="33" customWidth="1"/>
    <col min="15" max="15" width="2.6328125" style="33" customWidth="1"/>
    <col min="16" max="20" width="15.6328125" style="33" customWidth="1"/>
    <col min="21" max="21" width="2.6328125" style="33" customWidth="1"/>
    <col min="22" max="26" width="15.6328125" style="33" customWidth="1"/>
    <col min="27" max="27" width="2.6328125" style="33" customWidth="1"/>
    <col min="28" max="32" width="15.6328125" style="33" customWidth="1"/>
    <col min="33" max="16384" width="8.90625" style="33"/>
  </cols>
  <sheetData>
    <row r="1" spans="1:32" ht="16" customHeight="1">
      <c r="A1" s="249" t="s">
        <v>121</v>
      </c>
      <c r="B1" s="249"/>
      <c r="C1" s="249"/>
      <c r="D1" s="249"/>
      <c r="E1" s="249"/>
      <c r="F1" s="249"/>
      <c r="G1" s="249"/>
      <c r="H1" s="249"/>
      <c r="J1" s="25" t="s">
        <v>134</v>
      </c>
      <c r="P1" s="25" t="s">
        <v>134</v>
      </c>
      <c r="V1" s="33" t="s">
        <v>136</v>
      </c>
      <c r="AB1" s="33" t="s">
        <v>136</v>
      </c>
    </row>
    <row r="2" spans="1:32" ht="24" customHeight="1">
      <c r="A2" s="249"/>
      <c r="B2" s="249"/>
      <c r="C2" s="249"/>
      <c r="D2" s="249"/>
      <c r="E2" s="249"/>
      <c r="F2" s="249"/>
      <c r="G2" s="249"/>
      <c r="H2" s="249"/>
      <c r="J2" s="246" t="s">
        <v>133</v>
      </c>
      <c r="K2" s="246"/>
      <c r="L2" s="246"/>
      <c r="M2" s="246"/>
      <c r="N2" s="246"/>
      <c r="P2" s="246" t="s">
        <v>135</v>
      </c>
      <c r="Q2" s="246"/>
      <c r="R2" s="246"/>
      <c r="S2" s="246"/>
      <c r="T2" s="246"/>
      <c r="U2" s="245"/>
      <c r="V2" s="246" t="s">
        <v>137</v>
      </c>
      <c r="W2" s="246"/>
      <c r="X2" s="246"/>
      <c r="Y2" s="246"/>
      <c r="Z2" s="246"/>
      <c r="AB2" s="246" t="s">
        <v>138</v>
      </c>
      <c r="AC2" s="246"/>
      <c r="AD2" s="246"/>
      <c r="AE2" s="246"/>
      <c r="AF2" s="246"/>
    </row>
    <row r="3" spans="1:32" s="35" customFormat="1" ht="26" customHeight="1">
      <c r="A3" s="53" t="s">
        <v>33</v>
      </c>
      <c r="B3" s="65" t="s">
        <v>52</v>
      </c>
      <c r="C3" s="65"/>
      <c r="D3" s="65"/>
      <c r="E3" s="65"/>
      <c r="F3" s="65"/>
      <c r="G3" s="56" t="s">
        <v>88</v>
      </c>
      <c r="H3" s="54"/>
      <c r="I3" s="54"/>
      <c r="J3" s="246"/>
      <c r="K3" s="246"/>
      <c r="L3" s="246"/>
      <c r="M3" s="246"/>
      <c r="N3" s="246"/>
      <c r="P3" s="246"/>
      <c r="Q3" s="246"/>
      <c r="R3" s="246"/>
      <c r="S3" s="246"/>
      <c r="T3" s="246"/>
      <c r="U3" s="245"/>
      <c r="V3" s="246"/>
      <c r="W3" s="246"/>
      <c r="X3" s="246"/>
      <c r="Y3" s="246"/>
      <c r="Z3" s="246"/>
      <c r="AB3" s="246"/>
      <c r="AC3" s="246"/>
      <c r="AD3" s="246"/>
      <c r="AE3" s="246"/>
      <c r="AF3" s="246"/>
    </row>
    <row r="4" spans="1:32" ht="20" customHeight="1">
      <c r="A4" s="5"/>
      <c r="B4" s="253" t="s">
        <v>93</v>
      </c>
      <c r="C4" s="253"/>
      <c r="D4" s="253"/>
      <c r="E4" s="253"/>
      <c r="F4" s="253"/>
      <c r="G4" s="253"/>
      <c r="H4" s="253"/>
      <c r="J4" s="246"/>
      <c r="K4" s="246"/>
      <c r="L4" s="246"/>
      <c r="M4" s="246"/>
      <c r="N4" s="246"/>
      <c r="P4" s="246"/>
      <c r="Q4" s="246"/>
      <c r="R4" s="246"/>
      <c r="S4" s="246"/>
      <c r="T4" s="246"/>
      <c r="U4" s="245"/>
      <c r="V4" s="246"/>
      <c r="W4" s="246"/>
      <c r="X4" s="246"/>
      <c r="Y4" s="246"/>
      <c r="Z4" s="246"/>
      <c r="AB4" s="246"/>
      <c r="AC4" s="246"/>
      <c r="AD4" s="246"/>
      <c r="AE4" s="246"/>
      <c r="AF4" s="246"/>
    </row>
    <row r="5" spans="1:32" ht="20" customHeight="1">
      <c r="A5" s="5"/>
      <c r="B5" s="215" t="s">
        <v>112</v>
      </c>
      <c r="C5" s="215"/>
      <c r="D5" s="215"/>
      <c r="E5" s="215"/>
      <c r="F5" s="215"/>
      <c r="G5" s="215"/>
      <c r="H5" s="215"/>
      <c r="J5" s="246"/>
      <c r="K5" s="246"/>
      <c r="L5" s="246"/>
      <c r="M5" s="246"/>
      <c r="N5" s="246"/>
      <c r="P5" s="246"/>
      <c r="Q5" s="246"/>
      <c r="R5" s="246"/>
      <c r="S5" s="246"/>
      <c r="T5" s="246"/>
      <c r="U5" s="245"/>
      <c r="V5" s="246"/>
      <c r="W5" s="246"/>
      <c r="X5" s="246"/>
      <c r="Y5" s="246"/>
      <c r="Z5" s="246"/>
      <c r="AB5" s="246"/>
      <c r="AC5" s="246"/>
      <c r="AD5" s="246"/>
      <c r="AE5" s="246"/>
      <c r="AF5" s="246"/>
    </row>
    <row r="6" spans="1:32" s="35" customFormat="1" ht="30" customHeight="1" thickBot="1">
      <c r="A6" s="53" t="s">
        <v>34</v>
      </c>
      <c r="B6" s="69" t="s">
        <v>92</v>
      </c>
      <c r="C6" s="69"/>
      <c r="D6" s="264">
        <v>46112</v>
      </c>
      <c r="E6" s="264"/>
      <c r="F6" s="264"/>
      <c r="G6" s="264"/>
      <c r="H6" s="122"/>
      <c r="I6" s="54"/>
      <c r="J6" s="54"/>
      <c r="K6" s="91" t="s">
        <v>79</v>
      </c>
      <c r="P6" s="246"/>
      <c r="Q6" s="246"/>
      <c r="R6" s="246"/>
      <c r="S6" s="246"/>
      <c r="T6" s="246"/>
      <c r="U6" s="245"/>
      <c r="V6" s="246"/>
      <c r="W6" s="246"/>
      <c r="X6" s="246"/>
      <c r="Y6" s="246"/>
      <c r="Z6" s="246"/>
      <c r="AB6" s="246"/>
      <c r="AC6" s="246"/>
      <c r="AD6" s="246"/>
      <c r="AE6" s="246"/>
      <c r="AF6" s="246"/>
    </row>
    <row r="7" spans="1:32" ht="22" customHeight="1" thickTop="1">
      <c r="A7" s="5"/>
      <c r="B7" s="79"/>
      <c r="C7" s="80"/>
      <c r="D7" s="129"/>
      <c r="E7" s="80"/>
      <c r="F7" s="262" t="s">
        <v>113</v>
      </c>
      <c r="G7" s="263"/>
      <c r="H7" s="61"/>
      <c r="K7" s="79"/>
      <c r="L7" s="80"/>
      <c r="M7" s="86" t="s">
        <v>74</v>
      </c>
      <c r="N7" s="81"/>
      <c r="V7" s="246"/>
      <c r="W7" s="246"/>
      <c r="X7" s="246"/>
      <c r="Y7" s="246"/>
      <c r="Z7" s="246"/>
      <c r="AB7" s="246"/>
      <c r="AC7" s="246"/>
      <c r="AD7" s="246"/>
      <c r="AE7" s="246"/>
      <c r="AF7" s="246"/>
    </row>
    <row r="8" spans="1:32" ht="22" customHeight="1" thickBot="1">
      <c r="A8" s="5"/>
      <c r="B8" s="82"/>
      <c r="C8" s="83"/>
      <c r="D8" s="85" t="s">
        <v>140</v>
      </c>
      <c r="E8" s="83"/>
      <c r="F8" s="134" t="s">
        <v>141</v>
      </c>
      <c r="G8" s="130" t="s">
        <v>122</v>
      </c>
      <c r="H8" s="61"/>
      <c r="K8" s="82"/>
      <c r="L8" s="83"/>
      <c r="M8" s="87" t="s">
        <v>75</v>
      </c>
      <c r="N8" s="84"/>
      <c r="V8" s="246"/>
      <c r="W8" s="246"/>
      <c r="X8" s="246"/>
      <c r="Y8" s="246"/>
      <c r="Z8" s="246"/>
      <c r="AB8" s="246"/>
      <c r="AC8" s="246"/>
      <c r="AD8" s="246"/>
      <c r="AE8" s="246"/>
      <c r="AF8" s="246"/>
    </row>
    <row r="9" spans="1:32" ht="28" customHeight="1" thickTop="1" thickBot="1">
      <c r="A9" s="5"/>
      <c r="B9" s="274" t="s">
        <v>124</v>
      </c>
      <c r="C9" s="131" t="s">
        <v>64</v>
      </c>
      <c r="D9" s="267"/>
      <c r="E9" s="268"/>
      <c r="F9" s="135" t="s">
        <v>66</v>
      </c>
      <c r="G9" s="189"/>
      <c r="H9" s="61"/>
      <c r="K9" s="256" t="s">
        <v>77</v>
      </c>
      <c r="L9" s="88" t="s">
        <v>64</v>
      </c>
      <c r="M9" s="254" t="s">
        <v>65</v>
      </c>
      <c r="N9" s="255"/>
      <c r="O9" s="92"/>
      <c r="V9" s="246"/>
      <c r="W9" s="246"/>
      <c r="X9" s="246"/>
      <c r="Y9" s="246"/>
      <c r="Z9" s="246"/>
      <c r="AB9" s="246"/>
      <c r="AC9" s="246"/>
      <c r="AD9" s="246"/>
      <c r="AE9" s="246"/>
      <c r="AF9" s="246"/>
    </row>
    <row r="10" spans="1:32" ht="28" customHeight="1" thickTop="1" thickBot="1">
      <c r="A10" s="5"/>
      <c r="B10" s="275"/>
      <c r="C10" s="132" t="s">
        <v>76</v>
      </c>
      <c r="D10" s="269"/>
      <c r="E10" s="270"/>
      <c r="F10" s="136" t="s">
        <v>66</v>
      </c>
      <c r="G10" s="133" t="s">
        <v>66</v>
      </c>
      <c r="H10" s="61"/>
      <c r="K10" s="257"/>
      <c r="L10" s="88" t="s">
        <v>76</v>
      </c>
      <c r="M10" s="254"/>
      <c r="N10" s="255"/>
      <c r="V10" s="246"/>
      <c r="W10" s="246"/>
      <c r="X10" s="246"/>
      <c r="Y10" s="246"/>
      <c r="Z10" s="246"/>
      <c r="AB10" s="246"/>
      <c r="AC10" s="246"/>
      <c r="AD10" s="246"/>
      <c r="AE10" s="246"/>
      <c r="AF10" s="246"/>
    </row>
    <row r="11" spans="1:32" ht="28" customHeight="1" thickTop="1" thickBot="1">
      <c r="A11" s="5"/>
      <c r="B11" s="265" t="s">
        <v>125</v>
      </c>
      <c r="C11" s="266"/>
      <c r="D11" s="271"/>
      <c r="E11" s="272"/>
      <c r="F11" s="223" t="s">
        <v>66</v>
      </c>
      <c r="G11" s="224" t="s">
        <v>66</v>
      </c>
      <c r="H11" s="61"/>
      <c r="K11" s="258" t="s">
        <v>49</v>
      </c>
      <c r="L11" s="259"/>
      <c r="M11" s="254"/>
      <c r="N11" s="255"/>
      <c r="V11" s="246"/>
      <c r="W11" s="246"/>
      <c r="X11" s="246"/>
      <c r="Y11" s="246"/>
      <c r="Z11" s="246"/>
      <c r="AB11" s="246"/>
      <c r="AC11" s="246"/>
      <c r="AD11" s="246"/>
      <c r="AE11" s="246"/>
      <c r="AF11" s="246"/>
    </row>
    <row r="12" spans="1:32" ht="34" customHeight="1" thickTop="1" thickBot="1">
      <c r="A12" s="53" t="s">
        <v>35</v>
      </c>
      <c r="B12" s="123" t="s">
        <v>80</v>
      </c>
      <c r="C12" s="123"/>
      <c r="D12" s="123"/>
      <c r="E12" s="70"/>
      <c r="F12" s="164" t="s">
        <v>127</v>
      </c>
      <c r="G12" s="165"/>
      <c r="H12" s="5"/>
      <c r="K12" s="78" t="s">
        <v>123</v>
      </c>
      <c r="V12" s="246"/>
      <c r="W12" s="246"/>
      <c r="X12" s="246"/>
      <c r="Y12" s="246"/>
      <c r="Z12" s="246"/>
      <c r="AB12" s="246"/>
      <c r="AC12" s="246"/>
      <c r="AD12" s="246"/>
      <c r="AE12" s="246"/>
      <c r="AF12" s="246"/>
    </row>
    <row r="13" spans="1:32" ht="26" customHeight="1" thickTop="1">
      <c r="A13" s="55"/>
      <c r="B13" s="166" t="s">
        <v>42</v>
      </c>
      <c r="C13" s="167"/>
      <c r="D13" s="167"/>
      <c r="E13" s="124"/>
      <c r="F13" s="222"/>
      <c r="G13" s="150"/>
      <c r="H13" s="120"/>
      <c r="I13" s="90" t="s">
        <v>78</v>
      </c>
      <c r="J13" s="90"/>
      <c r="K13" s="260">
        <v>46090</v>
      </c>
      <c r="L13" s="260"/>
      <c r="M13" s="260"/>
      <c r="V13" s="246"/>
      <c r="W13" s="246"/>
      <c r="X13" s="246"/>
      <c r="Y13" s="246"/>
      <c r="Z13" s="246"/>
      <c r="AB13" s="246"/>
      <c r="AC13" s="246"/>
      <c r="AD13" s="246"/>
      <c r="AE13" s="246"/>
      <c r="AF13" s="246"/>
    </row>
    <row r="14" spans="1:32" ht="26" customHeight="1">
      <c r="A14" s="55"/>
      <c r="B14" s="168" t="s">
        <v>63</v>
      </c>
      <c r="C14" s="169"/>
      <c r="D14" s="169"/>
      <c r="E14" s="125"/>
      <c r="F14" s="221"/>
      <c r="G14" s="221"/>
      <c r="H14" s="120"/>
      <c r="I14" s="90" t="s">
        <v>78</v>
      </c>
      <c r="J14" s="90"/>
      <c r="K14" s="76" t="s">
        <v>69</v>
      </c>
      <c r="L14" s="76" t="s">
        <v>70</v>
      </c>
      <c r="M14" s="33" t="s">
        <v>71</v>
      </c>
      <c r="V14" s="246"/>
      <c r="W14" s="246"/>
      <c r="X14" s="246"/>
      <c r="Y14" s="246"/>
      <c r="Z14" s="246"/>
      <c r="AB14" s="246"/>
      <c r="AC14" s="246"/>
      <c r="AD14" s="246"/>
      <c r="AE14" s="246"/>
      <c r="AF14" s="246"/>
    </row>
    <row r="15" spans="1:32" s="34" customFormat="1" ht="26" customHeight="1" thickBot="1">
      <c r="A15" s="55"/>
      <c r="B15" s="170" t="s">
        <v>90</v>
      </c>
      <c r="C15" s="171"/>
      <c r="D15" s="171"/>
      <c r="E15" s="126"/>
      <c r="F15" s="226"/>
      <c r="G15" s="227"/>
      <c r="H15" s="117"/>
      <c r="I15" s="59"/>
      <c r="J15" s="59"/>
      <c r="K15" s="77"/>
      <c r="V15" s="246"/>
      <c r="W15" s="246"/>
      <c r="X15" s="246"/>
      <c r="Y15" s="246"/>
      <c r="Z15" s="246"/>
      <c r="AB15" s="246"/>
      <c r="AC15" s="246"/>
      <c r="AD15" s="246"/>
      <c r="AE15" s="246"/>
      <c r="AF15" s="246"/>
    </row>
    <row r="16" spans="1:32" s="34" customFormat="1" ht="26" customHeight="1" thickTop="1">
      <c r="A16" s="55"/>
      <c r="B16" s="250" t="s">
        <v>72</v>
      </c>
      <c r="C16" s="172" t="s">
        <v>46</v>
      </c>
      <c r="D16" s="167"/>
      <c r="E16" s="127" t="s">
        <v>48</v>
      </c>
      <c r="F16" s="153"/>
      <c r="G16" s="154"/>
      <c r="H16" s="117"/>
      <c r="I16" s="59"/>
      <c r="J16" s="59"/>
    </row>
    <row r="17" spans="1:16" s="34" customFormat="1" ht="26" customHeight="1">
      <c r="A17" s="55"/>
      <c r="B17" s="273"/>
      <c r="C17" s="173" t="s">
        <v>45</v>
      </c>
      <c r="D17" s="169"/>
      <c r="E17" s="125" t="s">
        <v>48</v>
      </c>
      <c r="F17" s="155"/>
      <c r="G17" s="156"/>
      <c r="H17" s="117"/>
      <c r="I17" s="59"/>
      <c r="J17" s="59"/>
    </row>
    <row r="18" spans="1:16" s="34" customFormat="1" ht="26" customHeight="1">
      <c r="A18" s="55"/>
      <c r="B18" s="273"/>
      <c r="C18" s="173" t="s">
        <v>43</v>
      </c>
      <c r="D18" s="169"/>
      <c r="E18" s="125" t="s">
        <v>48</v>
      </c>
      <c r="F18" s="157" t="s">
        <v>41</v>
      </c>
      <c r="G18" s="158"/>
      <c r="H18" s="117"/>
      <c r="I18" s="59"/>
      <c r="J18" s="59"/>
    </row>
    <row r="19" spans="1:16" s="34" customFormat="1" ht="26" customHeight="1" thickBot="1">
      <c r="A19" s="55"/>
      <c r="B19" s="252"/>
      <c r="C19" s="174" t="s">
        <v>47</v>
      </c>
      <c r="D19" s="171"/>
      <c r="E19" s="125" t="s">
        <v>48</v>
      </c>
      <c r="F19" s="159"/>
      <c r="G19" s="160"/>
      <c r="H19" s="117"/>
      <c r="I19" s="59"/>
      <c r="J19" s="59"/>
    </row>
    <row r="20" spans="1:16" s="34" customFormat="1" ht="26" customHeight="1" thickTop="1">
      <c r="A20" s="55"/>
      <c r="B20" s="250" t="s">
        <v>40</v>
      </c>
      <c r="C20" s="172" t="s">
        <v>46</v>
      </c>
      <c r="D20" s="167"/>
      <c r="E20" s="127" t="s">
        <v>48</v>
      </c>
      <c r="F20" s="153"/>
      <c r="G20" s="154"/>
      <c r="H20" s="117"/>
      <c r="I20" s="59"/>
      <c r="J20" s="59"/>
    </row>
    <row r="21" spans="1:16" s="34" customFormat="1" ht="26" customHeight="1">
      <c r="A21" s="55"/>
      <c r="B21" s="251"/>
      <c r="C21" s="173" t="s">
        <v>45</v>
      </c>
      <c r="D21" s="169"/>
      <c r="E21" s="125" t="s">
        <v>48</v>
      </c>
      <c r="F21" s="155"/>
      <c r="G21" s="156"/>
      <c r="H21" s="117"/>
      <c r="I21" s="59"/>
      <c r="J21" s="59"/>
    </row>
    <row r="22" spans="1:16" s="34" customFormat="1" ht="26" customHeight="1">
      <c r="A22" s="55"/>
      <c r="B22" s="251"/>
      <c r="C22" s="173" t="s">
        <v>43</v>
      </c>
      <c r="D22" s="169"/>
      <c r="E22" s="125" t="s">
        <v>48</v>
      </c>
      <c r="F22" s="157" t="s">
        <v>41</v>
      </c>
      <c r="G22" s="161"/>
      <c r="H22" s="121"/>
      <c r="I22" s="59"/>
      <c r="J22" s="59"/>
    </row>
    <row r="23" spans="1:16" s="34" customFormat="1" ht="26" customHeight="1" thickBot="1">
      <c r="A23" s="55"/>
      <c r="B23" s="252"/>
      <c r="C23" s="174" t="s">
        <v>47</v>
      </c>
      <c r="D23" s="171"/>
      <c r="E23" s="126" t="s">
        <v>48</v>
      </c>
      <c r="F23" s="151"/>
      <c r="G23" s="152"/>
      <c r="H23" s="117"/>
      <c r="I23" s="59"/>
      <c r="J23" s="59"/>
    </row>
    <row r="24" spans="1:16" s="34" customFormat="1" ht="26" customHeight="1" thickTop="1">
      <c r="A24" s="55"/>
      <c r="B24" s="250" t="s">
        <v>73</v>
      </c>
      <c r="C24" s="172" t="s">
        <v>46</v>
      </c>
      <c r="D24" s="167"/>
      <c r="E24" s="127" t="s">
        <v>48</v>
      </c>
      <c r="F24" s="153"/>
      <c r="G24" s="154"/>
      <c r="H24" s="117"/>
      <c r="I24" s="59"/>
      <c r="J24" s="59"/>
    </row>
    <row r="25" spans="1:16" s="34" customFormat="1" ht="26" customHeight="1">
      <c r="A25" s="55"/>
      <c r="B25" s="251"/>
      <c r="C25" s="173" t="s">
        <v>45</v>
      </c>
      <c r="D25" s="169"/>
      <c r="E25" s="125" t="s">
        <v>48</v>
      </c>
      <c r="F25" s="155"/>
      <c r="G25" s="156"/>
      <c r="H25" s="117"/>
      <c r="I25" s="59"/>
      <c r="J25" s="59"/>
    </row>
    <row r="26" spans="1:16" s="34" customFormat="1" ht="26" customHeight="1">
      <c r="A26" s="55"/>
      <c r="B26" s="251"/>
      <c r="C26" s="173" t="s">
        <v>44</v>
      </c>
      <c r="D26" s="169"/>
      <c r="E26" s="125" t="s">
        <v>48</v>
      </c>
      <c r="F26" s="155"/>
      <c r="G26" s="156"/>
      <c r="H26" s="117"/>
      <c r="I26" s="59"/>
      <c r="J26" s="59"/>
    </row>
    <row r="27" spans="1:16" s="34" customFormat="1" ht="26" customHeight="1">
      <c r="A27" s="55"/>
      <c r="B27" s="251"/>
      <c r="C27" s="173" t="s">
        <v>54</v>
      </c>
      <c r="D27" s="169"/>
      <c r="E27" s="128" t="s">
        <v>48</v>
      </c>
      <c r="F27" s="155"/>
      <c r="G27" s="156"/>
      <c r="H27" s="117"/>
      <c r="I27" s="59"/>
      <c r="J27" s="59"/>
    </row>
    <row r="28" spans="1:16" s="34" customFormat="1" ht="26" customHeight="1">
      <c r="A28" s="55"/>
      <c r="B28" s="251"/>
      <c r="C28" s="173" t="s">
        <v>55</v>
      </c>
      <c r="D28" s="169"/>
      <c r="E28" s="125" t="s">
        <v>48</v>
      </c>
      <c r="F28" s="162"/>
      <c r="G28" s="163"/>
      <c r="H28" s="117"/>
      <c r="I28" s="59"/>
      <c r="J28" s="59"/>
    </row>
    <row r="29" spans="1:16" s="34" customFormat="1" ht="21.5" customHeight="1" thickBot="1">
      <c r="A29" s="55"/>
      <c r="B29" s="252"/>
      <c r="C29" s="74" t="s">
        <v>131</v>
      </c>
      <c r="D29" s="75"/>
      <c r="E29" s="75"/>
      <c r="F29" s="75"/>
      <c r="G29" s="75"/>
      <c r="H29" s="118"/>
      <c r="I29" s="59"/>
      <c r="J29" s="59"/>
    </row>
    <row r="30" spans="1:16" ht="24" customHeight="1" thickTop="1">
      <c r="A30" s="55"/>
      <c r="B30" s="64" t="s">
        <v>50</v>
      </c>
      <c r="C30" s="366" t="s">
        <v>142</v>
      </c>
      <c r="D30" s="66"/>
      <c r="E30" s="66"/>
      <c r="F30" s="66"/>
      <c r="G30" s="66"/>
      <c r="H30" s="117"/>
      <c r="J30" s="367"/>
      <c r="K30" s="368"/>
      <c r="L30" s="369"/>
      <c r="M30" s="370"/>
      <c r="N30" s="370"/>
      <c r="O30" s="367"/>
      <c r="P30" s="371"/>
    </row>
    <row r="31" spans="1:16" ht="16" customHeight="1" thickBot="1">
      <c r="A31" s="55"/>
      <c r="B31" s="190"/>
      <c r="C31" s="230" t="s">
        <v>130</v>
      </c>
      <c r="D31" s="191"/>
      <c r="E31" s="191"/>
      <c r="F31" s="191"/>
      <c r="G31" s="192"/>
      <c r="H31" s="118"/>
      <c r="J31" s="367"/>
      <c r="K31" s="372"/>
      <c r="L31" s="372"/>
      <c r="M31" s="373"/>
      <c r="N31" s="370"/>
      <c r="O31" s="372"/>
      <c r="P31" s="371"/>
    </row>
    <row r="32" spans="1:16" ht="24" customHeight="1" thickTop="1">
      <c r="A32" s="55"/>
      <c r="B32" s="276" t="s">
        <v>94</v>
      </c>
      <c r="C32" s="366" t="s">
        <v>142</v>
      </c>
      <c r="D32" s="66"/>
      <c r="E32" s="66"/>
      <c r="F32" s="66"/>
      <c r="G32" s="66"/>
      <c r="H32" s="119"/>
      <c r="J32" s="374"/>
      <c r="K32" s="375"/>
      <c r="L32" s="376"/>
      <c r="M32" s="376"/>
      <c r="N32" s="377"/>
      <c r="O32" s="378"/>
      <c r="P32" s="371"/>
    </row>
    <row r="33" spans="1:17" ht="50" customHeight="1" thickBot="1">
      <c r="A33" s="55"/>
      <c r="B33" s="277"/>
      <c r="C33" s="278" t="s">
        <v>132</v>
      </c>
      <c r="D33" s="278"/>
      <c r="E33" s="278"/>
      <c r="F33" s="278"/>
      <c r="G33" s="279"/>
      <c r="H33" s="119"/>
      <c r="J33" s="374"/>
      <c r="K33" s="376"/>
      <c r="L33" s="376"/>
      <c r="M33" s="376"/>
      <c r="N33" s="377"/>
      <c r="O33" s="378"/>
      <c r="P33" s="379"/>
      <c r="Q33" s="234"/>
    </row>
    <row r="34" spans="1:17" ht="30" customHeight="1" thickTop="1">
      <c r="A34" s="5"/>
      <c r="B34" s="57" t="s">
        <v>51</v>
      </c>
      <c r="C34" s="67"/>
      <c r="D34" s="68"/>
      <c r="E34" s="68"/>
      <c r="F34" s="68"/>
      <c r="G34" s="68"/>
      <c r="H34" s="116"/>
      <c r="I34" s="89"/>
      <c r="J34" s="374"/>
      <c r="K34" s="376"/>
      <c r="L34" s="376"/>
      <c r="M34" s="376"/>
      <c r="N34" s="377"/>
      <c r="O34" s="378"/>
      <c r="P34" s="380"/>
      <c r="Q34" s="239"/>
    </row>
    <row r="35" spans="1:17" ht="30" customHeight="1">
      <c r="A35" s="53" t="s">
        <v>36</v>
      </c>
      <c r="B35" s="60" t="s">
        <v>62</v>
      </c>
      <c r="C35" s="60"/>
      <c r="D35" s="54" t="s">
        <v>96</v>
      </c>
      <c r="E35" s="60"/>
      <c r="F35" s="60"/>
      <c r="G35" s="60"/>
      <c r="H35" s="5"/>
      <c r="J35" s="381"/>
      <c r="K35" s="367"/>
      <c r="L35" s="367"/>
      <c r="M35" s="367"/>
      <c r="N35" s="382"/>
      <c r="O35" s="383"/>
      <c r="P35" s="380"/>
      <c r="Q35" s="239"/>
    </row>
    <row r="36" spans="1:17" s="35" customFormat="1" ht="26" customHeight="1">
      <c r="A36" s="196" t="s">
        <v>97</v>
      </c>
      <c r="B36" s="60" t="s">
        <v>103</v>
      </c>
      <c r="C36" s="60"/>
      <c r="D36" s="60"/>
      <c r="E36" s="60"/>
      <c r="F36" s="60"/>
      <c r="G36" s="60"/>
      <c r="H36" s="54"/>
      <c r="I36" s="54"/>
      <c r="J36" s="384"/>
      <c r="K36" s="371"/>
      <c r="L36" s="371"/>
      <c r="M36" s="371"/>
      <c r="N36" s="371"/>
      <c r="O36" s="385"/>
      <c r="P36" s="386"/>
      <c r="Q36" s="241"/>
    </row>
    <row r="37" spans="1:17" ht="56" customHeight="1">
      <c r="A37" s="195"/>
      <c r="B37" s="261" t="s">
        <v>126</v>
      </c>
      <c r="C37" s="261"/>
      <c r="D37" s="261"/>
      <c r="E37" s="261"/>
      <c r="F37" s="261"/>
      <c r="G37" s="261"/>
      <c r="H37" s="261"/>
      <c r="J37" s="387"/>
      <c r="K37" s="388"/>
      <c r="L37" s="389"/>
      <c r="M37" s="389"/>
      <c r="N37" s="389"/>
      <c r="O37" s="389"/>
      <c r="P37" s="389"/>
    </row>
    <row r="38" spans="1:17" ht="26" customHeight="1">
      <c r="A38" s="196" t="s">
        <v>98</v>
      </c>
      <c r="B38" s="65" t="s">
        <v>68</v>
      </c>
      <c r="C38" s="65"/>
      <c r="D38" s="65"/>
      <c r="E38" s="175"/>
      <c r="F38" s="65"/>
      <c r="G38" s="65"/>
      <c r="H38" s="65"/>
      <c r="I38" s="89"/>
      <c r="J38" s="2"/>
      <c r="K38" s="235"/>
      <c r="L38" s="236"/>
      <c r="M38" s="236"/>
      <c r="N38" s="237"/>
      <c r="O38" s="236"/>
      <c r="P38" s="238"/>
      <c r="Q38" s="239"/>
    </row>
    <row r="39" spans="1:17" ht="26" customHeight="1">
      <c r="A39" s="5"/>
      <c r="B39" s="253" t="s">
        <v>110</v>
      </c>
      <c r="C39" s="253"/>
      <c r="D39" s="253"/>
      <c r="E39" s="253"/>
      <c r="F39" s="253"/>
      <c r="G39" s="253"/>
      <c r="H39" s="253"/>
      <c r="J39" s="2"/>
      <c r="K39" s="236"/>
      <c r="L39" s="236"/>
      <c r="M39" s="236"/>
      <c r="N39" s="237"/>
      <c r="O39" s="236"/>
      <c r="P39" s="238"/>
      <c r="Q39" s="239"/>
    </row>
    <row r="40" spans="1:17" s="233" customFormat="1" ht="40" customHeight="1">
      <c r="A40" s="231" t="s">
        <v>99</v>
      </c>
      <c r="B40" s="247" t="s">
        <v>111</v>
      </c>
      <c r="C40" s="248"/>
      <c r="D40" s="248"/>
      <c r="E40" s="248"/>
      <c r="F40" s="248"/>
      <c r="G40" s="248"/>
      <c r="H40" s="232"/>
      <c r="I40" s="232"/>
      <c r="J40" s="232"/>
      <c r="K40" s="242"/>
      <c r="L40" s="242"/>
      <c r="M40" s="242"/>
      <c r="N40" s="243"/>
      <c r="O40" s="242"/>
      <c r="P40" s="240"/>
      <c r="Q40" s="241"/>
    </row>
    <row r="41" spans="1:17">
      <c r="A41" s="5"/>
      <c r="B41" s="5"/>
      <c r="C41" s="5"/>
      <c r="D41" s="5"/>
      <c r="E41" s="194"/>
      <c r="F41" s="5"/>
      <c r="G41" s="5"/>
      <c r="H41" s="5"/>
      <c r="I41" s="54"/>
      <c r="J41" s="54"/>
      <c r="O41" s="35"/>
    </row>
  </sheetData>
  <mergeCells count="27">
    <mergeCell ref="F7:G7"/>
    <mergeCell ref="D6:G6"/>
    <mergeCell ref="B11:C11"/>
    <mergeCell ref="D9:E9"/>
    <mergeCell ref="D10:E10"/>
    <mergeCell ref="D11:E11"/>
    <mergeCell ref="B9:B10"/>
    <mergeCell ref="M11:N11"/>
    <mergeCell ref="K13:M13"/>
    <mergeCell ref="B39:H39"/>
    <mergeCell ref="B37:H37"/>
    <mergeCell ref="B16:B19"/>
    <mergeCell ref="B32:B33"/>
    <mergeCell ref="C33:G33"/>
    <mergeCell ref="AB2:AF15"/>
    <mergeCell ref="J2:N5"/>
    <mergeCell ref="P2:T6"/>
    <mergeCell ref="V2:Z15"/>
    <mergeCell ref="B40:G40"/>
    <mergeCell ref="A1:H2"/>
    <mergeCell ref="B24:B29"/>
    <mergeCell ref="B20:B23"/>
    <mergeCell ref="B4:H4"/>
    <mergeCell ref="M9:N9"/>
    <mergeCell ref="M10:N10"/>
    <mergeCell ref="K9:K10"/>
    <mergeCell ref="K11:L11"/>
  </mergeCells>
  <phoneticPr fontId="1"/>
  <conditionalFormatting sqref="B9:B10 C10:G10">
    <cfRule type="expression" dxfId="23" priority="6">
      <formula>$D$10="○"</formula>
    </cfRule>
  </conditionalFormatting>
  <conditionalFormatting sqref="B11:G11">
    <cfRule type="expression" dxfId="22" priority="8">
      <formula>$D$11="○"</formula>
    </cfRule>
  </conditionalFormatting>
  <conditionalFormatting sqref="C9:F9 B9:B10">
    <cfRule type="expression" dxfId="21" priority="7">
      <formula>$D$9="○"</formula>
    </cfRule>
  </conditionalFormatting>
  <conditionalFormatting sqref="F9 F11:G11">
    <cfRule type="expression" dxfId="20" priority="3">
      <formula>$D$10="○"</formula>
    </cfRule>
  </conditionalFormatting>
  <conditionalFormatting sqref="F9:G10">
    <cfRule type="expression" dxfId="19" priority="5">
      <formula>$D$11="○"</formula>
    </cfRule>
  </conditionalFormatting>
  <conditionalFormatting sqref="F10:G11">
    <cfRule type="expression" dxfId="18" priority="4">
      <formula>$D$9="○"</formula>
    </cfRule>
  </conditionalFormatting>
  <conditionalFormatting sqref="D30:G30">
    <cfRule type="expression" dxfId="17" priority="2">
      <formula>$D$30=""</formula>
    </cfRule>
  </conditionalFormatting>
  <conditionalFormatting sqref="D32:G32">
    <cfRule type="expression" dxfId="16" priority="1">
      <formula>$D$32=""</formula>
    </cfRule>
  </conditionalFormatting>
  <dataValidations disablePrompts="1" count="2">
    <dataValidation type="list" allowBlank="1" showInputMessage="1" showErrorMessage="1" sqref="M9:N11 D9:E11" xr:uid="{C90D3FF8-A6CB-49F3-A436-6BB6613C7F66}">
      <formula1>"○"</formula1>
    </dataValidation>
    <dataValidation type="list" allowBlank="1" showInputMessage="1" showErrorMessage="1" sqref="F14:G14 K14:L14" xr:uid="{78CD94DF-97FC-49C0-BC55-3BEF571529B3}">
      <formula1>"男子,女子"</formula1>
    </dataValidation>
  </dataValidations>
  <printOptions horizontalCentered="1"/>
  <pageMargins left="0.19685039370078741" right="0.19685039370078741" top="0.19685039370078741" bottom="0" header="0" footer="0"/>
  <pageSetup paperSize="9" scale="76" fitToHeight="0" orientation="portrait" r:id="rId1"/>
  <headerFooter>
    <oddFooter>&amp;C&amp;"メイリオ,レギュラー"&amp;12&amp;P / 1&amp;R&amp;"メイリオ,ボールド"&amp;10Itabashi-ttf_Form1_登録連絡書_2026_R02</oddFooter>
  </headerFooter>
  <colBreaks count="1" manualBreakCount="1">
    <brk id="2" max="3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B7E4-D5F8-4FE1-8C11-BAB665138554}">
  <sheetPr>
    <pageSetUpPr fitToPage="1"/>
  </sheetPr>
  <dimension ref="A1:AQ45"/>
  <sheetViews>
    <sheetView showZeros="0" view="pageBreakPreview" zoomScale="70" zoomScaleNormal="100" zoomScaleSheetLayoutView="70" workbookViewId="0">
      <selection activeCell="B2" sqref="B2"/>
    </sheetView>
  </sheetViews>
  <sheetFormatPr defaultColWidth="9" defaultRowHeight="17.5"/>
  <cols>
    <col min="1" max="1" width="2.6328125" style="5" customWidth="1"/>
    <col min="2" max="2" width="4.81640625" style="5" customWidth="1"/>
    <col min="3" max="3" width="20.81640625" style="5" customWidth="1"/>
    <col min="4" max="4" width="16.81640625" style="5" customWidth="1"/>
    <col min="5" max="5" width="2.81640625" style="3" customWidth="1"/>
    <col min="6" max="6" width="9.81640625" style="5" customWidth="1"/>
    <col min="7" max="7" width="18.81640625" style="5" customWidth="1"/>
    <col min="8" max="8" width="20.6328125" style="5" customWidth="1"/>
    <col min="9" max="9" width="4.81640625" style="5" customWidth="1"/>
    <col min="10" max="10" width="12.81640625" style="5" customWidth="1"/>
    <col min="11" max="11" width="36.81640625" style="5" customWidth="1"/>
    <col min="12" max="12" width="6.81640625" style="5" customWidth="1"/>
    <col min="13" max="13" width="10.81640625" style="5" customWidth="1"/>
    <col min="14" max="14" width="6.81640625" style="2" customWidth="1"/>
    <col min="15" max="15" width="6.81640625" style="5" customWidth="1"/>
    <col min="16" max="16" width="10.453125" style="5" customWidth="1"/>
    <col min="17" max="17" width="8.6328125" style="2" customWidth="1"/>
    <col min="18" max="18" width="15.6328125" style="2" customWidth="1"/>
    <col min="19" max="25" width="7.6328125" style="5" customWidth="1"/>
    <col min="26" max="26" width="3.6328125" style="5" bestFit="1" customWidth="1"/>
    <col min="27" max="27" width="4.6328125" style="5" customWidth="1"/>
    <col min="28" max="28" width="2.6328125" style="5" customWidth="1"/>
    <col min="29" max="29" width="7.54296875" style="5" bestFit="1" customWidth="1"/>
    <col min="30" max="30" width="4.6328125" style="5" customWidth="1"/>
    <col min="31" max="31" width="3.6328125" style="5" bestFit="1" customWidth="1"/>
    <col min="32" max="32" width="4.6328125" style="5" customWidth="1"/>
    <col min="33" max="33" width="2.6328125" style="5" customWidth="1"/>
    <col min="34" max="34" width="9.6328125" style="5" bestFit="1" customWidth="1"/>
    <col min="35" max="35" width="4.6328125" style="5" customWidth="1"/>
    <col min="36" max="36" width="3.6328125" style="5" bestFit="1" customWidth="1"/>
    <col min="37" max="38" width="4.6328125" style="5" customWidth="1"/>
    <col min="39" max="39" width="3.6328125" style="5" bestFit="1" customWidth="1"/>
    <col min="40" max="41" width="4.6328125" style="5" customWidth="1"/>
    <col min="42" max="42" width="3.6328125" style="5" bestFit="1" customWidth="1"/>
    <col min="43" max="43" width="4.6328125" style="5" customWidth="1"/>
    <col min="44" max="16384" width="9" style="5"/>
  </cols>
  <sheetData>
    <row r="1" spans="1:19" s="2" customFormat="1" ht="40" customHeight="1">
      <c r="B1" s="225" t="s">
        <v>163</v>
      </c>
      <c r="C1" s="216"/>
      <c r="D1" s="216"/>
      <c r="E1" s="217"/>
      <c r="F1" s="216"/>
      <c r="G1" s="229"/>
      <c r="H1" s="216"/>
      <c r="I1" s="216"/>
      <c r="J1" s="216"/>
      <c r="K1" s="216"/>
      <c r="L1" s="216"/>
      <c r="M1" s="216"/>
      <c r="N1" s="216"/>
      <c r="O1" s="216"/>
    </row>
    <row r="2" spans="1:19" ht="25" customHeight="1">
      <c r="B2" s="244" t="s">
        <v>139</v>
      </c>
    </row>
    <row r="3" spans="1:19" ht="30" customHeight="1">
      <c r="A3" s="44"/>
      <c r="B3" s="346" t="s">
        <v>106</v>
      </c>
      <c r="C3" s="346"/>
      <c r="D3" s="347" t="s">
        <v>108</v>
      </c>
      <c r="E3" s="347"/>
      <c r="F3" s="347"/>
      <c r="G3" s="347"/>
      <c r="H3" s="347"/>
      <c r="I3" s="347"/>
      <c r="J3" s="347"/>
      <c r="K3" s="347"/>
      <c r="L3" s="348" t="s">
        <v>120</v>
      </c>
      <c r="M3" s="348"/>
      <c r="N3" s="348"/>
      <c r="O3" s="348"/>
    </row>
    <row r="4" spans="1:19" ht="26" customHeight="1" thickBot="1">
      <c r="A4" s="44"/>
      <c r="B4" s="346" t="s">
        <v>105</v>
      </c>
      <c r="C4" s="346"/>
      <c r="D4" s="347"/>
      <c r="E4" s="347"/>
      <c r="F4" s="347"/>
      <c r="G4" s="347"/>
      <c r="H4" s="347"/>
      <c r="I4" s="347"/>
      <c r="J4" s="347"/>
      <c r="K4" s="347"/>
      <c r="M4" s="4" t="s">
        <v>32</v>
      </c>
      <c r="N4" s="349">
        <f>'R08登録連絡書'!F13</f>
        <v>0</v>
      </c>
      <c r="O4" s="349"/>
    </row>
    <row r="5" spans="1:19" ht="24" customHeight="1" thickTop="1">
      <c r="A5" s="71"/>
      <c r="B5" s="350" t="s">
        <v>58</v>
      </c>
      <c r="C5" s="351"/>
      <c r="D5" s="354">
        <f>'R08登録連絡書'!F15</f>
        <v>0</v>
      </c>
      <c r="E5" s="355"/>
      <c r="F5" s="355"/>
      <c r="G5" s="355"/>
      <c r="H5" s="358"/>
      <c r="I5" s="360" t="s">
        <v>40</v>
      </c>
      <c r="J5" s="47" t="s">
        <v>13</v>
      </c>
      <c r="K5" s="62">
        <f>'R08登録連絡書'!$F$20</f>
        <v>0</v>
      </c>
      <c r="L5" s="45" t="s">
        <v>60</v>
      </c>
      <c r="M5" s="363">
        <f>'R08登録連絡書'!$F$21</f>
        <v>0</v>
      </c>
      <c r="N5" s="364"/>
      <c r="O5" s="365"/>
    </row>
    <row r="6" spans="1:19" ht="24" customHeight="1">
      <c r="A6" s="71"/>
      <c r="B6" s="352"/>
      <c r="C6" s="353"/>
      <c r="D6" s="356"/>
      <c r="E6" s="357"/>
      <c r="F6" s="357"/>
      <c r="G6" s="357"/>
      <c r="H6" s="359"/>
      <c r="I6" s="361"/>
      <c r="J6" s="48" t="s">
        <v>47</v>
      </c>
      <c r="K6" s="317">
        <f>'R08登録連絡書'!$F$23</f>
        <v>0</v>
      </c>
      <c r="L6" s="318"/>
      <c r="M6" s="318"/>
      <c r="N6" s="318"/>
      <c r="O6" s="319"/>
    </row>
    <row r="7" spans="1:19" ht="24" customHeight="1" thickBot="1">
      <c r="A7" s="71"/>
      <c r="B7" s="352"/>
      <c r="C7" s="353"/>
      <c r="D7" s="146" t="s">
        <v>84</v>
      </c>
      <c r="E7" s="320" t="s">
        <v>107</v>
      </c>
      <c r="F7" s="321"/>
      <c r="G7" s="321"/>
      <c r="H7" s="322"/>
      <c r="I7" s="362"/>
      <c r="J7" s="49" t="s">
        <v>59</v>
      </c>
      <c r="K7" s="323" t="str">
        <f>'R08登録連絡書'!$F$22</f>
        <v>〒</v>
      </c>
      <c r="L7" s="324"/>
      <c r="M7" s="324"/>
      <c r="N7" s="324"/>
      <c r="O7" s="325"/>
    </row>
    <row r="8" spans="1:19" ht="24" customHeight="1">
      <c r="A8" s="71"/>
      <c r="B8" s="326" t="s">
        <v>82</v>
      </c>
      <c r="C8" s="73" t="s">
        <v>46</v>
      </c>
      <c r="D8" s="329">
        <f>'R08登録連絡書'!$F$16</f>
        <v>0</v>
      </c>
      <c r="E8" s="330"/>
      <c r="F8" s="330"/>
      <c r="G8" s="330"/>
      <c r="H8" s="331"/>
      <c r="I8" s="332" t="s">
        <v>53</v>
      </c>
      <c r="J8" s="50" t="s">
        <v>13</v>
      </c>
      <c r="K8" s="63">
        <f>'R08登録連絡書'!$F$24</f>
        <v>0</v>
      </c>
      <c r="L8" s="46" t="s">
        <v>60</v>
      </c>
      <c r="M8" s="335">
        <f>'R08登録連絡書'!$F$25</f>
        <v>0</v>
      </c>
      <c r="N8" s="336"/>
      <c r="O8" s="337"/>
      <c r="R8" s="111"/>
    </row>
    <row r="9" spans="1:19" ht="24" customHeight="1">
      <c r="A9" s="71"/>
      <c r="B9" s="327"/>
      <c r="C9" s="145" t="s">
        <v>59</v>
      </c>
      <c r="D9" s="338" t="str">
        <f>'R08登録連絡書'!F18</f>
        <v>〒</v>
      </c>
      <c r="E9" s="339"/>
      <c r="F9" s="339"/>
      <c r="G9" s="339"/>
      <c r="H9" s="340"/>
      <c r="I9" s="333"/>
      <c r="J9" s="341" t="s">
        <v>87</v>
      </c>
      <c r="K9" s="342"/>
      <c r="L9" s="36" t="s">
        <v>61</v>
      </c>
      <c r="M9" s="343">
        <f>'R08登録連絡書'!$F$26</f>
        <v>0</v>
      </c>
      <c r="N9" s="344"/>
      <c r="O9" s="345"/>
      <c r="R9" s="111"/>
    </row>
    <row r="10" spans="1:19" ht="24" customHeight="1" thickBot="1">
      <c r="A10" s="71"/>
      <c r="B10" s="328"/>
      <c r="C10" s="141" t="s">
        <v>104</v>
      </c>
      <c r="D10" s="304">
        <f>'R08登録連絡書'!$F$17</f>
        <v>0</v>
      </c>
      <c r="E10" s="305"/>
      <c r="F10" s="305"/>
      <c r="G10" s="306">
        <f>'R08登録連絡書'!$F$19</f>
        <v>0</v>
      </c>
      <c r="H10" s="307"/>
      <c r="I10" s="333"/>
      <c r="J10" s="52" t="s">
        <v>86</v>
      </c>
      <c r="K10" s="197">
        <f>'R08登録連絡書'!$F$27</f>
        <v>0</v>
      </c>
      <c r="L10" s="198"/>
      <c r="M10" s="198"/>
      <c r="N10" s="198"/>
      <c r="O10" s="199"/>
    </row>
    <row r="11" spans="1:19" ht="24" customHeight="1" thickBot="1">
      <c r="A11" s="71"/>
      <c r="B11" s="148" t="s">
        <v>81</v>
      </c>
      <c r="C11" s="147"/>
      <c r="D11" s="137"/>
      <c r="E11" s="137"/>
      <c r="F11" s="137"/>
      <c r="G11" s="137"/>
      <c r="H11" s="142" t="s">
        <v>116</v>
      </c>
      <c r="I11" s="334"/>
      <c r="J11" s="51" t="s">
        <v>100</v>
      </c>
      <c r="K11" s="200">
        <f>'R08登録連絡書'!$F$28</f>
        <v>0</v>
      </c>
      <c r="L11" s="201"/>
      <c r="M11" s="201"/>
      <c r="N11" s="201"/>
      <c r="O11" s="202"/>
      <c r="P11" s="6"/>
    </row>
    <row r="12" spans="1:19" ht="20" customHeight="1" thickTop="1">
      <c r="A12" s="71"/>
      <c r="B12" s="308" t="s">
        <v>25</v>
      </c>
      <c r="C12" s="310" t="s">
        <v>13</v>
      </c>
      <c r="D12" s="312" t="s">
        <v>14</v>
      </c>
      <c r="E12" s="314" t="s">
        <v>115</v>
      </c>
      <c r="F12" s="315"/>
      <c r="G12" s="315"/>
      <c r="H12" s="315"/>
      <c r="I12" s="315"/>
      <c r="J12" s="316"/>
      <c r="K12" s="290" t="s">
        <v>114</v>
      </c>
      <c r="L12" s="291"/>
      <c r="M12" s="292"/>
      <c r="N12" s="293" t="s">
        <v>26</v>
      </c>
      <c r="O12" s="295" t="s">
        <v>19</v>
      </c>
      <c r="P12" s="41" t="s">
        <v>39</v>
      </c>
      <c r="Q12" s="42"/>
      <c r="R12" s="42"/>
      <c r="S12" s="43"/>
    </row>
    <row r="13" spans="1:19" ht="20" customHeight="1" thickBot="1">
      <c r="A13" s="71"/>
      <c r="B13" s="309"/>
      <c r="C13" s="311"/>
      <c r="D13" s="313"/>
      <c r="E13" s="297" t="s">
        <v>27</v>
      </c>
      <c r="F13" s="298"/>
      <c r="G13" s="298"/>
      <c r="H13" s="299"/>
      <c r="I13" s="300" t="s">
        <v>0</v>
      </c>
      <c r="J13" s="301"/>
      <c r="K13" s="193" t="s">
        <v>37</v>
      </c>
      <c r="L13" s="302" t="s">
        <v>0</v>
      </c>
      <c r="M13" s="303"/>
      <c r="N13" s="294"/>
      <c r="O13" s="296"/>
      <c r="P13" s="39" t="s">
        <v>38</v>
      </c>
      <c r="Q13" s="40" t="s">
        <v>11</v>
      </c>
      <c r="R13" s="40" t="s">
        <v>12</v>
      </c>
    </row>
    <row r="14" spans="1:19" ht="31" customHeight="1">
      <c r="B14" s="7" t="s">
        <v>7</v>
      </c>
      <c r="C14" s="218"/>
      <c r="D14" s="93"/>
      <c r="E14" s="8" t="s">
        <v>15</v>
      </c>
      <c r="F14" s="96"/>
      <c r="G14" s="404"/>
      <c r="H14" s="405"/>
      <c r="I14" s="210"/>
      <c r="J14" s="211"/>
      <c r="K14" s="97"/>
      <c r="L14" s="207"/>
      <c r="M14" s="203"/>
      <c r="N14" s="98"/>
      <c r="O14" s="99"/>
      <c r="P14" s="228"/>
      <c r="Q14" s="2">
        <f t="shared" ref="Q14:Q24" ca="1" si="0">DATEDIF(R14,TODAY(),"Y")</f>
        <v>126</v>
      </c>
      <c r="R14" s="38">
        <f t="shared" ref="R14:R24" si="1">D14</f>
        <v>0</v>
      </c>
    </row>
    <row r="15" spans="1:19" ht="31" customHeight="1">
      <c r="B15" s="9" t="s">
        <v>1</v>
      </c>
      <c r="C15" s="219"/>
      <c r="D15" s="94"/>
      <c r="E15" s="10" t="s">
        <v>15</v>
      </c>
      <c r="F15" s="100"/>
      <c r="G15" s="406"/>
      <c r="H15" s="407"/>
      <c r="I15" s="206"/>
      <c r="J15" s="212"/>
      <c r="K15" s="101"/>
      <c r="L15" s="206"/>
      <c r="M15" s="102"/>
      <c r="N15" s="103"/>
      <c r="O15" s="104"/>
      <c r="P15" s="228"/>
      <c r="Q15" s="2">
        <f t="shared" ca="1" si="0"/>
        <v>126</v>
      </c>
      <c r="R15" s="38">
        <f t="shared" si="1"/>
        <v>0</v>
      </c>
    </row>
    <row r="16" spans="1:19" ht="31" customHeight="1">
      <c r="B16" s="11" t="s">
        <v>8</v>
      </c>
      <c r="C16" s="219"/>
      <c r="D16" s="94"/>
      <c r="E16" s="10" t="s">
        <v>15</v>
      </c>
      <c r="F16" s="100"/>
      <c r="G16" s="406"/>
      <c r="H16" s="407"/>
      <c r="I16" s="206"/>
      <c r="J16" s="212"/>
      <c r="K16" s="105"/>
      <c r="L16" s="206"/>
      <c r="M16" s="102"/>
      <c r="N16" s="103"/>
      <c r="O16" s="104"/>
      <c r="P16" s="228"/>
      <c r="Q16" s="2">
        <f t="shared" ca="1" si="0"/>
        <v>126</v>
      </c>
      <c r="R16" s="38">
        <f t="shared" si="1"/>
        <v>0</v>
      </c>
    </row>
    <row r="17" spans="2:20" ht="31" customHeight="1">
      <c r="B17" s="11" t="s">
        <v>2</v>
      </c>
      <c r="C17" s="219"/>
      <c r="D17" s="94"/>
      <c r="E17" s="10" t="s">
        <v>15</v>
      </c>
      <c r="F17" s="100"/>
      <c r="G17" s="406"/>
      <c r="H17" s="407"/>
      <c r="I17" s="206"/>
      <c r="J17" s="212"/>
      <c r="K17" s="105"/>
      <c r="L17" s="206"/>
      <c r="M17" s="102"/>
      <c r="N17" s="103"/>
      <c r="O17" s="106"/>
      <c r="P17" s="228"/>
      <c r="Q17" s="2">
        <f t="shared" ca="1" si="0"/>
        <v>126</v>
      </c>
      <c r="R17" s="38">
        <f t="shared" si="1"/>
        <v>0</v>
      </c>
    </row>
    <row r="18" spans="2:20" ht="31" customHeight="1">
      <c r="B18" s="11" t="s">
        <v>3</v>
      </c>
      <c r="C18" s="219"/>
      <c r="D18" s="94"/>
      <c r="E18" s="10" t="s">
        <v>15</v>
      </c>
      <c r="F18" s="100"/>
      <c r="G18" s="406"/>
      <c r="H18" s="407"/>
      <c r="I18" s="206"/>
      <c r="J18" s="212"/>
      <c r="K18" s="105"/>
      <c r="L18" s="206"/>
      <c r="M18" s="102"/>
      <c r="N18" s="103"/>
      <c r="O18" s="104"/>
      <c r="P18" s="228"/>
      <c r="Q18" s="2">
        <f t="shared" ca="1" si="0"/>
        <v>126</v>
      </c>
      <c r="R18" s="38">
        <f t="shared" si="1"/>
        <v>0</v>
      </c>
    </row>
    <row r="19" spans="2:20" ht="31" customHeight="1">
      <c r="B19" s="11" t="s">
        <v>4</v>
      </c>
      <c r="C19" s="219"/>
      <c r="D19" s="94"/>
      <c r="E19" s="10" t="s">
        <v>15</v>
      </c>
      <c r="F19" s="100"/>
      <c r="G19" s="406"/>
      <c r="H19" s="407"/>
      <c r="I19" s="206"/>
      <c r="J19" s="212"/>
      <c r="K19" s="105"/>
      <c r="L19" s="206"/>
      <c r="M19" s="102"/>
      <c r="N19" s="103"/>
      <c r="O19" s="104"/>
      <c r="P19" s="228"/>
      <c r="Q19" s="2">
        <f t="shared" ca="1" si="0"/>
        <v>126</v>
      </c>
      <c r="R19" s="38">
        <f t="shared" si="1"/>
        <v>0</v>
      </c>
    </row>
    <row r="20" spans="2:20" ht="31" customHeight="1">
      <c r="B20" s="11" t="s">
        <v>5</v>
      </c>
      <c r="C20" s="219"/>
      <c r="D20" s="94"/>
      <c r="E20" s="10" t="s">
        <v>15</v>
      </c>
      <c r="F20" s="100"/>
      <c r="G20" s="406"/>
      <c r="H20" s="407"/>
      <c r="I20" s="206"/>
      <c r="J20" s="212"/>
      <c r="K20" s="105"/>
      <c r="L20" s="206"/>
      <c r="M20" s="102"/>
      <c r="N20" s="103"/>
      <c r="O20" s="104"/>
      <c r="P20" s="228"/>
      <c r="Q20" s="2">
        <f t="shared" ca="1" si="0"/>
        <v>126</v>
      </c>
      <c r="R20" s="38">
        <f t="shared" si="1"/>
        <v>0</v>
      </c>
    </row>
    <row r="21" spans="2:20" ht="31" customHeight="1">
      <c r="B21" s="11" t="s">
        <v>6</v>
      </c>
      <c r="C21" s="219"/>
      <c r="D21" s="94"/>
      <c r="E21" s="10" t="s">
        <v>15</v>
      </c>
      <c r="F21" s="100"/>
      <c r="G21" s="406"/>
      <c r="H21" s="407"/>
      <c r="I21" s="206"/>
      <c r="J21" s="212"/>
      <c r="K21" s="105"/>
      <c r="L21" s="206"/>
      <c r="M21" s="102"/>
      <c r="N21" s="103"/>
      <c r="O21" s="104"/>
      <c r="P21" s="228"/>
      <c r="Q21" s="2">
        <f t="shared" ca="1" si="0"/>
        <v>126</v>
      </c>
      <c r="R21" s="38">
        <f t="shared" si="1"/>
        <v>0</v>
      </c>
    </row>
    <row r="22" spans="2:20" ht="31" customHeight="1">
      <c r="B22" s="11" t="s">
        <v>9</v>
      </c>
      <c r="C22" s="219"/>
      <c r="D22" s="94"/>
      <c r="E22" s="10" t="s">
        <v>15</v>
      </c>
      <c r="F22" s="100"/>
      <c r="G22" s="406"/>
      <c r="H22" s="407"/>
      <c r="I22" s="206"/>
      <c r="J22" s="212"/>
      <c r="K22" s="105"/>
      <c r="L22" s="206"/>
      <c r="M22" s="102"/>
      <c r="N22" s="103"/>
      <c r="O22" s="104"/>
      <c r="P22" s="228"/>
      <c r="Q22" s="2">
        <f t="shared" ca="1" si="0"/>
        <v>126</v>
      </c>
      <c r="R22" s="38">
        <f t="shared" si="1"/>
        <v>0</v>
      </c>
    </row>
    <row r="23" spans="2:20" ht="31" customHeight="1" thickBot="1">
      <c r="B23" s="12" t="s">
        <v>10</v>
      </c>
      <c r="C23" s="220"/>
      <c r="D23" s="95"/>
      <c r="E23" s="13" t="s">
        <v>15</v>
      </c>
      <c r="F23" s="107"/>
      <c r="G23" s="408"/>
      <c r="H23" s="409"/>
      <c r="I23" s="208"/>
      <c r="J23" s="213"/>
      <c r="K23" s="108"/>
      <c r="L23" s="208"/>
      <c r="M23" s="204"/>
      <c r="N23" s="109"/>
      <c r="O23" s="110"/>
      <c r="P23" s="228"/>
      <c r="Q23" s="2">
        <f t="shared" ca="1" si="0"/>
        <v>126</v>
      </c>
      <c r="R23" s="38">
        <f t="shared" si="1"/>
        <v>0</v>
      </c>
    </row>
    <row r="24" spans="2:20" ht="30" customHeight="1" thickBot="1">
      <c r="B24" s="14"/>
      <c r="C24" s="15"/>
      <c r="D24" s="16"/>
      <c r="E24" s="17"/>
      <c r="F24" s="18"/>
      <c r="G24" s="140"/>
      <c r="H24" s="37"/>
      <c r="I24" s="209"/>
      <c r="J24" s="214"/>
      <c r="K24" s="19"/>
      <c r="L24" s="209"/>
      <c r="M24" s="205"/>
      <c r="N24" s="20"/>
      <c r="O24" s="21"/>
      <c r="Q24" s="2">
        <f t="shared" ca="1" si="0"/>
        <v>126</v>
      </c>
      <c r="R24" s="38">
        <f t="shared" si="1"/>
        <v>0</v>
      </c>
    </row>
    <row r="25" spans="2:20" ht="2" customHeight="1" thickTop="1">
      <c r="B25" s="22"/>
      <c r="E25" s="23"/>
      <c r="F25" s="24"/>
      <c r="G25" s="24"/>
      <c r="H25" s="24"/>
      <c r="I25" s="25"/>
      <c r="J25" s="25"/>
      <c r="K25" s="72"/>
      <c r="L25" s="72"/>
      <c r="M25" s="72"/>
      <c r="N25" s="72"/>
    </row>
    <row r="26" spans="2:20" ht="20" customHeight="1" thickBot="1">
      <c r="B26" s="143" t="s">
        <v>129</v>
      </c>
      <c r="E26" s="23"/>
      <c r="F26" s="24"/>
      <c r="G26" s="24"/>
      <c r="H26" s="24"/>
      <c r="I26" s="25"/>
      <c r="J26" s="25"/>
      <c r="K26" s="72"/>
      <c r="L26" s="72"/>
      <c r="M26" s="72"/>
      <c r="N26" s="115" t="s">
        <v>95</v>
      </c>
    </row>
    <row r="27" spans="2:20" ht="28" customHeight="1" thickBot="1">
      <c r="B27" s="22"/>
      <c r="C27" s="29">
        <f>COUNTA(C14:C23)</f>
        <v>0</v>
      </c>
      <c r="D27" s="30" t="s">
        <v>31</v>
      </c>
      <c r="E27" s="285">
        <f>IF($B$4="新規",3000,0)+COUNTA(C14:C23)*1300</f>
        <v>0</v>
      </c>
      <c r="F27" s="286"/>
      <c r="G27" s="287"/>
      <c r="H27" s="149"/>
      <c r="I27" s="25"/>
      <c r="J27" s="25"/>
      <c r="K27" s="72"/>
      <c r="L27" s="72"/>
      <c r="M27" s="89"/>
      <c r="N27" s="72"/>
      <c r="O27" s="72" t="s">
        <v>128</v>
      </c>
    </row>
    <row r="28" spans="2:20" ht="20" customHeight="1" thickTop="1">
      <c r="B28" s="143" t="s">
        <v>109</v>
      </c>
      <c r="C28" s="143"/>
      <c r="D28" s="143"/>
      <c r="E28" s="143"/>
      <c r="F28" s="143"/>
      <c r="G28" s="143"/>
      <c r="H28" s="143"/>
      <c r="I28" s="143"/>
      <c r="J28" s="143"/>
      <c r="K28" s="143"/>
      <c r="L28" s="143"/>
      <c r="M28" s="144"/>
      <c r="N28" s="143"/>
      <c r="O28" s="143"/>
      <c r="Q28" s="177" t="s">
        <v>17</v>
      </c>
      <c r="R28" s="185">
        <f>COUNTIF($N$14:$N$23,Q28)</f>
        <v>0</v>
      </c>
      <c r="S28" s="183" t="s">
        <v>18</v>
      </c>
      <c r="T28" s="178">
        <f>COUNTIF($N$14:$N$23,S28)</f>
        <v>0</v>
      </c>
    </row>
    <row r="29" spans="2:20" ht="20" customHeight="1" thickBot="1">
      <c r="B29" s="139" t="s">
        <v>85</v>
      </c>
      <c r="C29" s="139"/>
      <c r="D29" s="139"/>
      <c r="E29" s="139"/>
      <c r="F29" s="139"/>
      <c r="G29" s="139"/>
      <c r="H29" s="139"/>
      <c r="I29" s="139"/>
      <c r="J29" s="139"/>
      <c r="K29" s="139"/>
      <c r="L29" s="139"/>
      <c r="M29" s="176"/>
      <c r="N29" s="139"/>
      <c r="O29" s="139"/>
      <c r="Q29" s="179" t="s">
        <v>16</v>
      </c>
      <c r="R29" s="186">
        <f t="shared" ref="R29:R30" si="2">COUNTIF($N$14:$N$23,Q29)</f>
        <v>0</v>
      </c>
      <c r="S29" s="184" t="s">
        <v>89</v>
      </c>
      <c r="T29" s="180">
        <f>COUNTIF($N$14:$N$23,S29)</f>
        <v>0</v>
      </c>
    </row>
    <row r="30" spans="2:20" ht="20" customHeight="1" thickTop="1" thickBot="1">
      <c r="B30" s="138" t="s">
        <v>102</v>
      </c>
      <c r="C30" s="138"/>
      <c r="D30" s="138"/>
      <c r="E30" s="138"/>
      <c r="F30" s="138"/>
      <c r="G30" s="138"/>
      <c r="H30" s="138"/>
      <c r="I30" s="138"/>
      <c r="J30" s="138"/>
      <c r="K30" s="138"/>
      <c r="L30" s="138"/>
      <c r="M30" s="138"/>
      <c r="N30" s="138"/>
      <c r="O30" s="138"/>
      <c r="Q30" s="181" t="s">
        <v>91</v>
      </c>
      <c r="R30" s="182">
        <f t="shared" si="2"/>
        <v>0</v>
      </c>
      <c r="S30" s="187" t="s">
        <v>83</v>
      </c>
      <c r="T30" s="188">
        <f>R28+R29+R30+T28+T29</f>
        <v>0</v>
      </c>
    </row>
    <row r="31" spans="2:20" ht="20" customHeight="1" thickTop="1">
      <c r="B31" s="288" t="s">
        <v>101</v>
      </c>
      <c r="C31" s="288"/>
      <c r="D31" s="288"/>
      <c r="E31" s="288"/>
      <c r="F31" s="288"/>
      <c r="G31" s="288"/>
      <c r="H31" s="288"/>
      <c r="I31" s="288"/>
      <c r="J31" s="288"/>
      <c r="K31" s="288"/>
      <c r="L31" s="288"/>
      <c r="M31" s="288"/>
      <c r="N31" s="288"/>
      <c r="O31" s="288"/>
    </row>
    <row r="32" spans="2:20">
      <c r="O32" s="89" t="s">
        <v>162</v>
      </c>
    </row>
    <row r="33" spans="2:43" ht="18" thickBot="1">
      <c r="B33" s="289"/>
      <c r="C33" s="289"/>
      <c r="D33" s="289"/>
      <c r="E33" s="289"/>
      <c r="F33" s="289"/>
      <c r="G33" s="289"/>
      <c r="H33" s="289"/>
      <c r="I33" s="289"/>
      <c r="J33" s="289"/>
      <c r="K33" s="289"/>
      <c r="L33" s="289"/>
      <c r="M33" s="289"/>
      <c r="N33" s="289"/>
      <c r="O33" s="289"/>
      <c r="T33" s="280"/>
      <c r="U33" s="280"/>
      <c r="V33" s="280"/>
      <c r="Y33" s="280"/>
      <c r="Z33" s="280"/>
      <c r="AA33" s="280"/>
      <c r="AD33" s="280"/>
      <c r="AE33" s="280"/>
      <c r="AF33" s="280"/>
      <c r="AI33" s="280"/>
      <c r="AJ33" s="280"/>
      <c r="AK33" s="280"/>
      <c r="AL33" s="280"/>
      <c r="AM33" s="280"/>
      <c r="AN33" s="280"/>
      <c r="AO33" s="280"/>
      <c r="AP33" s="280"/>
      <c r="AQ33" s="280"/>
    </row>
    <row r="34" spans="2:43" ht="49" thickTop="1" thickBot="1">
      <c r="S34" s="31" t="s">
        <v>22</v>
      </c>
      <c r="T34" s="281">
        <f>IF(N4="","/",N4)</f>
        <v>0</v>
      </c>
      <c r="U34" s="282"/>
      <c r="V34" s="283"/>
      <c r="W34" s="2"/>
      <c r="X34" s="31" t="s">
        <v>23</v>
      </c>
      <c r="Y34" s="281" t="str">
        <f>IF(Y33="","/",Y33)</f>
        <v>/</v>
      </c>
      <c r="Z34" s="282"/>
      <c r="AA34" s="283"/>
      <c r="AB34" s="2"/>
      <c r="AC34" s="31" t="s">
        <v>20</v>
      </c>
      <c r="AD34" s="281" t="str">
        <f>IF(AD33="","/",AD33)</f>
        <v>/</v>
      </c>
      <c r="AE34" s="282"/>
      <c r="AF34" s="283"/>
      <c r="AG34" s="2"/>
      <c r="AH34" s="32" t="s">
        <v>24</v>
      </c>
      <c r="AI34" s="281" t="str">
        <f>IF(AI33="","/",AI33)</f>
        <v>/</v>
      </c>
      <c r="AJ34" s="282"/>
      <c r="AK34" s="284"/>
      <c r="AL34" s="281" t="str">
        <f>IF(AL33="","/",AL33)</f>
        <v>/</v>
      </c>
      <c r="AM34" s="282"/>
      <c r="AN34" s="284"/>
      <c r="AO34" s="281" t="str">
        <f>IF(AO33="","/",AO33)</f>
        <v>/</v>
      </c>
      <c r="AP34" s="282"/>
      <c r="AQ34" s="283"/>
    </row>
    <row r="35" spans="2:43" ht="23" thickTop="1">
      <c r="C35" s="26" t="s">
        <v>28</v>
      </c>
      <c r="D35" s="26" t="s">
        <v>30</v>
      </c>
    </row>
    <row r="36" spans="2:43" ht="22.5">
      <c r="C36" s="26" t="s">
        <v>29</v>
      </c>
      <c r="D36" s="26" t="s">
        <v>18</v>
      </c>
      <c r="N36" s="27" t="s">
        <v>17</v>
      </c>
      <c r="O36" s="28" t="s">
        <v>21</v>
      </c>
    </row>
    <row r="37" spans="2:43" ht="22.5">
      <c r="C37" s="26" t="s">
        <v>57</v>
      </c>
      <c r="D37" s="26"/>
      <c r="N37" s="27" t="s">
        <v>16</v>
      </c>
      <c r="O37" s="28"/>
    </row>
    <row r="38" spans="2:43" ht="22.5">
      <c r="C38" s="26" t="s">
        <v>30</v>
      </c>
      <c r="N38" s="27" t="s">
        <v>18</v>
      </c>
      <c r="O38" s="28"/>
    </row>
    <row r="39" spans="2:43" ht="22.5">
      <c r="C39" s="26" t="s">
        <v>18</v>
      </c>
      <c r="N39" s="2" t="s">
        <v>89</v>
      </c>
      <c r="O39" s="28"/>
    </row>
    <row r="40" spans="2:43">
      <c r="C40" s="2" t="s">
        <v>67</v>
      </c>
    </row>
    <row r="41" spans="2:43" ht="22.5">
      <c r="C41" s="112" t="s">
        <v>56</v>
      </c>
    </row>
    <row r="42" spans="2:43" s="2" customFormat="1" ht="21.65" customHeight="1">
      <c r="C42" s="113"/>
      <c r="D42" s="1"/>
      <c r="E42" s="1"/>
      <c r="F42" s="1"/>
      <c r="G42" s="1"/>
      <c r="H42" s="1"/>
      <c r="I42" s="1"/>
      <c r="J42" s="1"/>
      <c r="K42" s="1"/>
    </row>
    <row r="43" spans="2:43">
      <c r="C43" s="114"/>
    </row>
    <row r="44" spans="2:43">
      <c r="C44" s="114"/>
    </row>
    <row r="45" spans="2:43">
      <c r="C45" s="114"/>
    </row>
  </sheetData>
  <mergeCells count="47">
    <mergeCell ref="B3:C3"/>
    <mergeCell ref="D3:K4"/>
    <mergeCell ref="L3:O3"/>
    <mergeCell ref="B4:C4"/>
    <mergeCell ref="N4:O4"/>
    <mergeCell ref="K6:O6"/>
    <mergeCell ref="E7:H7"/>
    <mergeCell ref="K7:O7"/>
    <mergeCell ref="B8:B10"/>
    <mergeCell ref="D8:H8"/>
    <mergeCell ref="I8:I11"/>
    <mergeCell ref="M8:O8"/>
    <mergeCell ref="D9:H9"/>
    <mergeCell ref="J9:K9"/>
    <mergeCell ref="M9:O9"/>
    <mergeCell ref="B5:C7"/>
    <mergeCell ref="D5:G6"/>
    <mergeCell ref="H5:H6"/>
    <mergeCell ref="I5:I7"/>
    <mergeCell ref="M5:O5"/>
    <mergeCell ref="D10:F10"/>
    <mergeCell ref="G10:H10"/>
    <mergeCell ref="B12:B13"/>
    <mergeCell ref="C12:C13"/>
    <mergeCell ref="D12:D13"/>
    <mergeCell ref="E12:J12"/>
    <mergeCell ref="K12:M12"/>
    <mergeCell ref="N12:N13"/>
    <mergeCell ref="O12:O13"/>
    <mergeCell ref="E13:H13"/>
    <mergeCell ref="I13:J13"/>
    <mergeCell ref="L13:M13"/>
    <mergeCell ref="E27:G27"/>
    <mergeCell ref="B31:O31"/>
    <mergeCell ref="B33:O33"/>
    <mergeCell ref="T33:V33"/>
    <mergeCell ref="Y33:AA33"/>
    <mergeCell ref="AI33:AK33"/>
    <mergeCell ref="AL33:AN33"/>
    <mergeCell ref="AO33:AQ33"/>
    <mergeCell ref="T34:V34"/>
    <mergeCell ref="Y34:AA34"/>
    <mergeCell ref="AD34:AF34"/>
    <mergeCell ref="AI34:AK34"/>
    <mergeCell ref="AL34:AN34"/>
    <mergeCell ref="AO34:AQ34"/>
    <mergeCell ref="AD33:AF33"/>
  </mergeCells>
  <phoneticPr fontId="1"/>
  <conditionalFormatting sqref="A4">
    <cfRule type="expression" dxfId="15" priority="3">
      <formula>$B$4=""</formula>
    </cfRule>
  </conditionalFormatting>
  <conditionalFormatting sqref="B4:C4">
    <cfRule type="cellIs" dxfId="14" priority="1" operator="equal">
      <formula>"選択して下さい"</formula>
    </cfRule>
  </conditionalFormatting>
  <conditionalFormatting sqref="E27 H27">
    <cfRule type="expression" dxfId="13" priority="2">
      <formula>$C$27=0</formula>
    </cfRule>
  </conditionalFormatting>
  <conditionalFormatting sqref="Q14:R24">
    <cfRule type="expression" dxfId="12" priority="4">
      <formula>$D14=""</formula>
    </cfRule>
  </conditionalFormatting>
  <dataValidations count="3">
    <dataValidation type="list" allowBlank="1" showInputMessage="1" showErrorMessage="1" sqref="H5:H6" xr:uid="{083F8F75-5553-4C5E-8BEC-828754EF697E}">
      <formula1>"(A),(B),(C),(D),(E),(F)"</formula1>
    </dataValidation>
    <dataValidation type="list" allowBlank="1" showInputMessage="1" showErrorMessage="1" sqref="O14:O24" xr:uid="{1B46706D-0EB5-419F-9B32-82CEE2586B78}">
      <formula1>"公認"</formula1>
    </dataValidation>
    <dataValidation type="list" allowBlank="1" showInputMessage="1" showErrorMessage="1" sqref="N14:N24" xr:uid="{546E9B76-43A8-4AB9-9003-A679AAF76584}">
      <formula1>"在住,在勤,在学,継続,区外"</formula1>
    </dataValidation>
  </dataValidations>
  <printOptions horizontalCentered="1"/>
  <pageMargins left="0.19685039370078741" right="0.19685039370078741" top="0.39370078740157483" bottom="0" header="0" footer="0.19685039370078741"/>
  <pageSetup paperSize="9" scale="77"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9421-A074-450E-9EA3-C7CECEA2FDC5}">
  <sheetPr>
    <pageSetUpPr fitToPage="1"/>
  </sheetPr>
  <dimension ref="A1:AQ45"/>
  <sheetViews>
    <sheetView showZeros="0" view="pageBreakPreview" zoomScale="70" zoomScaleNormal="100" zoomScaleSheetLayoutView="70" workbookViewId="0">
      <selection activeCell="B2" sqref="B2"/>
    </sheetView>
  </sheetViews>
  <sheetFormatPr defaultColWidth="9" defaultRowHeight="17.5"/>
  <cols>
    <col min="1" max="1" width="2.6328125" style="5" customWidth="1"/>
    <col min="2" max="2" width="4.81640625" style="5" customWidth="1"/>
    <col min="3" max="3" width="20.81640625" style="5" customWidth="1"/>
    <col min="4" max="4" width="16.81640625" style="5" customWidth="1"/>
    <col min="5" max="5" width="2.81640625" style="3" customWidth="1"/>
    <col min="6" max="6" width="9.81640625" style="5" customWidth="1"/>
    <col min="7" max="7" width="18.81640625" style="5" customWidth="1"/>
    <col min="8" max="8" width="20.6328125" style="5" customWidth="1"/>
    <col min="9" max="9" width="4.81640625" style="5" customWidth="1"/>
    <col min="10" max="10" width="12.81640625" style="5" customWidth="1"/>
    <col min="11" max="11" width="36.81640625" style="5" customWidth="1"/>
    <col min="12" max="12" width="6.81640625" style="5" customWidth="1"/>
    <col min="13" max="13" width="10.81640625" style="5" customWidth="1"/>
    <col min="14" max="14" width="6.81640625" style="2" customWidth="1"/>
    <col min="15" max="15" width="6.81640625" style="5" customWidth="1"/>
    <col min="16" max="16" width="10.453125" style="5" customWidth="1"/>
    <col min="17" max="17" width="8.6328125" style="2" customWidth="1"/>
    <col min="18" max="18" width="15.6328125" style="2" customWidth="1"/>
    <col min="19" max="25" width="7.6328125" style="5" customWidth="1"/>
    <col min="26" max="26" width="3.6328125" style="5" bestFit="1" customWidth="1"/>
    <col min="27" max="27" width="4.6328125" style="5" customWidth="1"/>
    <col min="28" max="28" width="2.6328125" style="5" customWidth="1"/>
    <col min="29" max="29" width="7.54296875" style="5" bestFit="1" customWidth="1"/>
    <col min="30" max="30" width="4.6328125" style="5" customWidth="1"/>
    <col min="31" max="31" width="3.6328125" style="5" bestFit="1" customWidth="1"/>
    <col min="32" max="32" width="4.6328125" style="5" customWidth="1"/>
    <col min="33" max="33" width="2.6328125" style="5" customWidth="1"/>
    <col min="34" max="34" width="9.6328125" style="5" bestFit="1" customWidth="1"/>
    <col min="35" max="35" width="4.6328125" style="5" customWidth="1"/>
    <col min="36" max="36" width="3.6328125" style="5" bestFit="1" customWidth="1"/>
    <col min="37" max="38" width="4.6328125" style="5" customWidth="1"/>
    <col min="39" max="39" width="3.6328125" style="5" bestFit="1" customWidth="1"/>
    <col min="40" max="41" width="4.6328125" style="5" customWidth="1"/>
    <col min="42" max="42" width="3.6328125" style="5" bestFit="1" customWidth="1"/>
    <col min="43" max="43" width="4.6328125" style="5" customWidth="1"/>
    <col min="44" max="16384" width="9" style="5"/>
  </cols>
  <sheetData>
    <row r="1" spans="1:19" s="2" customFormat="1" ht="40" customHeight="1">
      <c r="B1" s="225" t="s">
        <v>163</v>
      </c>
      <c r="C1" s="216"/>
      <c r="D1" s="216"/>
      <c r="E1" s="217"/>
      <c r="F1" s="216"/>
      <c r="G1" s="229"/>
      <c r="H1" s="216"/>
      <c r="I1" s="216"/>
      <c r="J1" s="216"/>
      <c r="K1" s="216"/>
      <c r="L1" s="216"/>
      <c r="M1" s="216"/>
      <c r="N1" s="216"/>
      <c r="O1" s="216"/>
    </row>
    <row r="2" spans="1:19" ht="25" customHeight="1">
      <c r="B2" s="244" t="s">
        <v>139</v>
      </c>
    </row>
    <row r="3" spans="1:19" ht="30" customHeight="1">
      <c r="A3" s="44"/>
      <c r="B3" s="346" t="s">
        <v>106</v>
      </c>
      <c r="C3" s="346"/>
      <c r="D3" s="347" t="s">
        <v>108</v>
      </c>
      <c r="E3" s="347"/>
      <c r="F3" s="347"/>
      <c r="G3" s="347"/>
      <c r="H3" s="347"/>
      <c r="I3" s="347"/>
      <c r="J3" s="347"/>
      <c r="K3" s="347"/>
      <c r="L3" s="348" t="s">
        <v>120</v>
      </c>
      <c r="M3" s="348"/>
      <c r="N3" s="348"/>
      <c r="O3" s="348"/>
    </row>
    <row r="4" spans="1:19" ht="26" customHeight="1" thickBot="1">
      <c r="A4" s="44"/>
      <c r="B4" s="346" t="s">
        <v>105</v>
      </c>
      <c r="C4" s="346"/>
      <c r="D4" s="347"/>
      <c r="E4" s="347"/>
      <c r="F4" s="347"/>
      <c r="G4" s="347"/>
      <c r="H4" s="347"/>
      <c r="I4" s="347"/>
      <c r="J4" s="347"/>
      <c r="K4" s="347"/>
      <c r="M4" s="4" t="s">
        <v>32</v>
      </c>
      <c r="N4" s="349">
        <f>'R08登録連絡書'!F13</f>
        <v>0</v>
      </c>
      <c r="O4" s="349"/>
    </row>
    <row r="5" spans="1:19" ht="24" customHeight="1" thickTop="1">
      <c r="A5" s="71"/>
      <c r="B5" s="350" t="s">
        <v>58</v>
      </c>
      <c r="C5" s="351"/>
      <c r="D5" s="354">
        <f>'R08登録連絡書'!F15</f>
        <v>0</v>
      </c>
      <c r="E5" s="355"/>
      <c r="F5" s="355"/>
      <c r="G5" s="355"/>
      <c r="H5" s="358" t="s">
        <v>119</v>
      </c>
      <c r="I5" s="360" t="s">
        <v>40</v>
      </c>
      <c r="J5" s="47" t="s">
        <v>13</v>
      </c>
      <c r="K5" s="62">
        <f>'R08登録連絡書'!$F$20</f>
        <v>0</v>
      </c>
      <c r="L5" s="45" t="s">
        <v>60</v>
      </c>
      <c r="M5" s="363">
        <f>'R08登録連絡書'!$F$21</f>
        <v>0</v>
      </c>
      <c r="N5" s="364"/>
      <c r="O5" s="365"/>
    </row>
    <row r="6" spans="1:19" ht="24" customHeight="1">
      <c r="A6" s="71"/>
      <c r="B6" s="352"/>
      <c r="C6" s="353"/>
      <c r="D6" s="356"/>
      <c r="E6" s="357"/>
      <c r="F6" s="357"/>
      <c r="G6" s="357"/>
      <c r="H6" s="359"/>
      <c r="I6" s="361"/>
      <c r="J6" s="48" t="s">
        <v>47</v>
      </c>
      <c r="K6" s="317">
        <f>'R08登録連絡書'!$F$23</f>
        <v>0</v>
      </c>
      <c r="L6" s="318"/>
      <c r="M6" s="318"/>
      <c r="N6" s="318"/>
      <c r="O6" s="319"/>
    </row>
    <row r="7" spans="1:19" ht="24" customHeight="1" thickBot="1">
      <c r="A7" s="71"/>
      <c r="B7" s="352"/>
      <c r="C7" s="353"/>
      <c r="D7" s="146" t="s">
        <v>84</v>
      </c>
      <c r="E7" s="320" t="s">
        <v>107</v>
      </c>
      <c r="F7" s="321"/>
      <c r="G7" s="321"/>
      <c r="H7" s="322"/>
      <c r="I7" s="362"/>
      <c r="J7" s="49" t="s">
        <v>59</v>
      </c>
      <c r="K7" s="323" t="str">
        <f>'R08登録連絡書'!$F$22</f>
        <v>〒</v>
      </c>
      <c r="L7" s="324"/>
      <c r="M7" s="324"/>
      <c r="N7" s="324"/>
      <c r="O7" s="325"/>
    </row>
    <row r="8" spans="1:19" ht="24" customHeight="1">
      <c r="A8" s="71"/>
      <c r="B8" s="326" t="s">
        <v>82</v>
      </c>
      <c r="C8" s="73" t="s">
        <v>46</v>
      </c>
      <c r="D8" s="329">
        <f>'R08登録連絡書'!$F$16</f>
        <v>0</v>
      </c>
      <c r="E8" s="330"/>
      <c r="F8" s="330"/>
      <c r="G8" s="330"/>
      <c r="H8" s="331"/>
      <c r="I8" s="332" t="s">
        <v>53</v>
      </c>
      <c r="J8" s="50" t="s">
        <v>13</v>
      </c>
      <c r="K8" s="63">
        <f>'R08登録連絡書'!$F$24</f>
        <v>0</v>
      </c>
      <c r="L8" s="46" t="s">
        <v>60</v>
      </c>
      <c r="M8" s="335">
        <f>'R08登録連絡書'!$F$25</f>
        <v>0</v>
      </c>
      <c r="N8" s="336"/>
      <c r="O8" s="337"/>
      <c r="R8" s="111"/>
    </row>
    <row r="9" spans="1:19" ht="24" customHeight="1">
      <c r="A9" s="71"/>
      <c r="B9" s="327"/>
      <c r="C9" s="145" t="s">
        <v>59</v>
      </c>
      <c r="D9" s="338" t="str">
        <f>'R08登録連絡書'!F18</f>
        <v>〒</v>
      </c>
      <c r="E9" s="339"/>
      <c r="F9" s="339"/>
      <c r="G9" s="339"/>
      <c r="H9" s="340"/>
      <c r="I9" s="333"/>
      <c r="J9" s="341" t="s">
        <v>87</v>
      </c>
      <c r="K9" s="342"/>
      <c r="L9" s="36" t="s">
        <v>61</v>
      </c>
      <c r="M9" s="343">
        <f>'R08登録連絡書'!$F$26</f>
        <v>0</v>
      </c>
      <c r="N9" s="344"/>
      <c r="O9" s="345"/>
      <c r="R9" s="111"/>
    </row>
    <row r="10" spans="1:19" ht="24" customHeight="1" thickBot="1">
      <c r="A10" s="71"/>
      <c r="B10" s="328"/>
      <c r="C10" s="141" t="s">
        <v>104</v>
      </c>
      <c r="D10" s="304">
        <f>'R08登録連絡書'!$F$17</f>
        <v>0</v>
      </c>
      <c r="E10" s="305"/>
      <c r="F10" s="305"/>
      <c r="G10" s="306">
        <f>'R08登録連絡書'!$F$19</f>
        <v>0</v>
      </c>
      <c r="H10" s="307"/>
      <c r="I10" s="333"/>
      <c r="J10" s="52" t="s">
        <v>86</v>
      </c>
      <c r="K10" s="197">
        <f>'R08登録連絡書'!$F$27</f>
        <v>0</v>
      </c>
      <c r="L10" s="198"/>
      <c r="M10" s="198"/>
      <c r="N10" s="198"/>
      <c r="O10" s="199"/>
    </row>
    <row r="11" spans="1:19" ht="24" customHeight="1" thickBot="1">
      <c r="A11" s="71"/>
      <c r="B11" s="148" t="s">
        <v>81</v>
      </c>
      <c r="C11" s="147"/>
      <c r="D11" s="137"/>
      <c r="E11" s="137"/>
      <c r="F11" s="137"/>
      <c r="G11" s="137"/>
      <c r="H11" s="142" t="s">
        <v>116</v>
      </c>
      <c r="I11" s="334"/>
      <c r="J11" s="51" t="s">
        <v>100</v>
      </c>
      <c r="K11" s="200">
        <f>'R08登録連絡書'!$F$28</f>
        <v>0</v>
      </c>
      <c r="L11" s="201"/>
      <c r="M11" s="201"/>
      <c r="N11" s="201"/>
      <c r="O11" s="202"/>
      <c r="P11" s="6"/>
    </row>
    <row r="12" spans="1:19" ht="20" customHeight="1" thickTop="1">
      <c r="A12" s="71"/>
      <c r="B12" s="308" t="s">
        <v>25</v>
      </c>
      <c r="C12" s="310" t="s">
        <v>13</v>
      </c>
      <c r="D12" s="312" t="s">
        <v>14</v>
      </c>
      <c r="E12" s="314" t="s">
        <v>115</v>
      </c>
      <c r="F12" s="315"/>
      <c r="G12" s="315"/>
      <c r="H12" s="315"/>
      <c r="I12" s="315"/>
      <c r="J12" s="316"/>
      <c r="K12" s="290" t="s">
        <v>114</v>
      </c>
      <c r="L12" s="291"/>
      <c r="M12" s="292"/>
      <c r="N12" s="293" t="s">
        <v>26</v>
      </c>
      <c r="O12" s="295" t="s">
        <v>19</v>
      </c>
      <c r="P12" s="41" t="s">
        <v>39</v>
      </c>
      <c r="Q12" s="42"/>
      <c r="R12" s="42"/>
      <c r="S12" s="43"/>
    </row>
    <row r="13" spans="1:19" ht="20" customHeight="1" thickBot="1">
      <c r="A13" s="71"/>
      <c r="B13" s="309"/>
      <c r="C13" s="311"/>
      <c r="D13" s="313"/>
      <c r="E13" s="297" t="s">
        <v>27</v>
      </c>
      <c r="F13" s="298"/>
      <c r="G13" s="298"/>
      <c r="H13" s="299"/>
      <c r="I13" s="300" t="s">
        <v>0</v>
      </c>
      <c r="J13" s="301"/>
      <c r="K13" s="193" t="s">
        <v>37</v>
      </c>
      <c r="L13" s="302" t="s">
        <v>0</v>
      </c>
      <c r="M13" s="303"/>
      <c r="N13" s="294"/>
      <c r="O13" s="296"/>
      <c r="P13" s="39" t="s">
        <v>38</v>
      </c>
      <c r="Q13" s="40" t="s">
        <v>11</v>
      </c>
      <c r="R13" s="40" t="s">
        <v>12</v>
      </c>
    </row>
    <row r="14" spans="1:19" ht="31" customHeight="1">
      <c r="B14" s="7" t="s">
        <v>7</v>
      </c>
      <c r="C14" s="218"/>
      <c r="D14" s="93"/>
      <c r="E14" s="8" t="s">
        <v>15</v>
      </c>
      <c r="F14" s="96"/>
      <c r="G14" s="404"/>
      <c r="H14" s="405"/>
      <c r="I14" s="210"/>
      <c r="J14" s="211"/>
      <c r="K14" s="97"/>
      <c r="L14" s="207"/>
      <c r="M14" s="203"/>
      <c r="N14" s="98"/>
      <c r="O14" s="99"/>
      <c r="P14" s="228"/>
      <c r="Q14" s="2">
        <f t="shared" ref="Q14:Q24" ca="1" si="0">DATEDIF(R14,TODAY(),"Y")</f>
        <v>126</v>
      </c>
      <c r="R14" s="38">
        <f t="shared" ref="R14:R24" si="1">D14</f>
        <v>0</v>
      </c>
    </row>
    <row r="15" spans="1:19" ht="31" customHeight="1">
      <c r="B15" s="9" t="s">
        <v>1</v>
      </c>
      <c r="C15" s="219"/>
      <c r="D15" s="94"/>
      <c r="E15" s="10" t="s">
        <v>15</v>
      </c>
      <c r="F15" s="100"/>
      <c r="G15" s="406"/>
      <c r="H15" s="407"/>
      <c r="I15" s="206"/>
      <c r="J15" s="212"/>
      <c r="K15" s="101"/>
      <c r="L15" s="206"/>
      <c r="M15" s="102"/>
      <c r="N15" s="103"/>
      <c r="O15" s="104"/>
      <c r="P15" s="228"/>
      <c r="Q15" s="2">
        <f t="shared" ca="1" si="0"/>
        <v>126</v>
      </c>
      <c r="R15" s="38">
        <f t="shared" si="1"/>
        <v>0</v>
      </c>
    </row>
    <row r="16" spans="1:19" ht="31" customHeight="1">
      <c r="B16" s="11" t="s">
        <v>8</v>
      </c>
      <c r="C16" s="219"/>
      <c r="D16" s="94"/>
      <c r="E16" s="10" t="s">
        <v>15</v>
      </c>
      <c r="F16" s="100"/>
      <c r="G16" s="406"/>
      <c r="H16" s="407"/>
      <c r="I16" s="206"/>
      <c r="J16" s="212"/>
      <c r="K16" s="105"/>
      <c r="L16" s="206"/>
      <c r="M16" s="102"/>
      <c r="N16" s="103"/>
      <c r="O16" s="104"/>
      <c r="P16" s="228"/>
      <c r="Q16" s="2">
        <f t="shared" ca="1" si="0"/>
        <v>126</v>
      </c>
      <c r="R16" s="38">
        <f t="shared" si="1"/>
        <v>0</v>
      </c>
    </row>
    <row r="17" spans="2:20" ht="31" customHeight="1">
      <c r="B17" s="11" t="s">
        <v>2</v>
      </c>
      <c r="C17" s="219"/>
      <c r="D17" s="94"/>
      <c r="E17" s="10" t="s">
        <v>15</v>
      </c>
      <c r="F17" s="100"/>
      <c r="G17" s="406"/>
      <c r="H17" s="407"/>
      <c r="I17" s="206"/>
      <c r="J17" s="212"/>
      <c r="K17" s="105"/>
      <c r="L17" s="206"/>
      <c r="M17" s="102"/>
      <c r="N17" s="103"/>
      <c r="O17" s="106"/>
      <c r="P17" s="228"/>
      <c r="Q17" s="2">
        <f t="shared" ca="1" si="0"/>
        <v>126</v>
      </c>
      <c r="R17" s="38">
        <f t="shared" si="1"/>
        <v>0</v>
      </c>
    </row>
    <row r="18" spans="2:20" ht="31" customHeight="1">
      <c r="B18" s="11" t="s">
        <v>3</v>
      </c>
      <c r="C18" s="219"/>
      <c r="D18" s="94"/>
      <c r="E18" s="10" t="s">
        <v>15</v>
      </c>
      <c r="F18" s="100"/>
      <c r="G18" s="406"/>
      <c r="H18" s="407"/>
      <c r="I18" s="206"/>
      <c r="J18" s="212"/>
      <c r="K18" s="105"/>
      <c r="L18" s="206"/>
      <c r="M18" s="102"/>
      <c r="N18" s="103"/>
      <c r="O18" s="104"/>
      <c r="P18" s="228"/>
      <c r="Q18" s="2">
        <f t="shared" ca="1" si="0"/>
        <v>126</v>
      </c>
      <c r="R18" s="38">
        <f t="shared" si="1"/>
        <v>0</v>
      </c>
    </row>
    <row r="19" spans="2:20" ht="31" customHeight="1">
      <c r="B19" s="11" t="s">
        <v>4</v>
      </c>
      <c r="C19" s="219"/>
      <c r="D19" s="94"/>
      <c r="E19" s="10" t="s">
        <v>15</v>
      </c>
      <c r="F19" s="100"/>
      <c r="G19" s="406"/>
      <c r="H19" s="407"/>
      <c r="I19" s="206"/>
      <c r="J19" s="212"/>
      <c r="K19" s="105"/>
      <c r="L19" s="206"/>
      <c r="M19" s="102"/>
      <c r="N19" s="103"/>
      <c r="O19" s="104"/>
      <c r="P19" s="228"/>
      <c r="Q19" s="2">
        <f t="shared" ca="1" si="0"/>
        <v>126</v>
      </c>
      <c r="R19" s="38">
        <f t="shared" si="1"/>
        <v>0</v>
      </c>
    </row>
    <row r="20" spans="2:20" ht="31" customHeight="1">
      <c r="B20" s="11" t="s">
        <v>5</v>
      </c>
      <c r="C20" s="219"/>
      <c r="D20" s="94"/>
      <c r="E20" s="10" t="s">
        <v>15</v>
      </c>
      <c r="F20" s="100"/>
      <c r="G20" s="406"/>
      <c r="H20" s="407"/>
      <c r="I20" s="206"/>
      <c r="J20" s="212"/>
      <c r="K20" s="105"/>
      <c r="L20" s="206"/>
      <c r="M20" s="102"/>
      <c r="N20" s="103"/>
      <c r="O20" s="104"/>
      <c r="P20" s="228"/>
      <c r="Q20" s="2">
        <f t="shared" ca="1" si="0"/>
        <v>126</v>
      </c>
      <c r="R20" s="38">
        <f t="shared" si="1"/>
        <v>0</v>
      </c>
    </row>
    <row r="21" spans="2:20" ht="31" customHeight="1">
      <c r="B21" s="11" t="s">
        <v>6</v>
      </c>
      <c r="C21" s="219"/>
      <c r="D21" s="94"/>
      <c r="E21" s="10" t="s">
        <v>15</v>
      </c>
      <c r="F21" s="100"/>
      <c r="G21" s="406"/>
      <c r="H21" s="407"/>
      <c r="I21" s="206"/>
      <c r="J21" s="212"/>
      <c r="K21" s="105"/>
      <c r="L21" s="206"/>
      <c r="M21" s="102"/>
      <c r="N21" s="103"/>
      <c r="O21" s="104"/>
      <c r="P21" s="228"/>
      <c r="Q21" s="2">
        <f t="shared" ca="1" si="0"/>
        <v>126</v>
      </c>
      <c r="R21" s="38">
        <f t="shared" si="1"/>
        <v>0</v>
      </c>
    </row>
    <row r="22" spans="2:20" ht="31" customHeight="1">
      <c r="B22" s="11" t="s">
        <v>9</v>
      </c>
      <c r="C22" s="219"/>
      <c r="D22" s="94"/>
      <c r="E22" s="10" t="s">
        <v>15</v>
      </c>
      <c r="F22" s="100"/>
      <c r="G22" s="406"/>
      <c r="H22" s="407"/>
      <c r="I22" s="206"/>
      <c r="J22" s="212"/>
      <c r="K22" s="105"/>
      <c r="L22" s="206"/>
      <c r="M22" s="102"/>
      <c r="N22" s="103"/>
      <c r="O22" s="104"/>
      <c r="P22" s="228"/>
      <c r="Q22" s="2">
        <f t="shared" ca="1" si="0"/>
        <v>126</v>
      </c>
      <c r="R22" s="38">
        <f t="shared" si="1"/>
        <v>0</v>
      </c>
    </row>
    <row r="23" spans="2:20" ht="31" customHeight="1" thickBot="1">
      <c r="B23" s="12" t="s">
        <v>10</v>
      </c>
      <c r="C23" s="220"/>
      <c r="D23" s="95"/>
      <c r="E23" s="13" t="s">
        <v>15</v>
      </c>
      <c r="F23" s="107"/>
      <c r="G23" s="408"/>
      <c r="H23" s="409"/>
      <c r="I23" s="208"/>
      <c r="J23" s="213"/>
      <c r="K23" s="108"/>
      <c r="L23" s="208"/>
      <c r="M23" s="204"/>
      <c r="N23" s="109"/>
      <c r="O23" s="110"/>
      <c r="P23" s="228"/>
      <c r="Q23" s="2">
        <f t="shared" ca="1" si="0"/>
        <v>126</v>
      </c>
      <c r="R23" s="38">
        <f t="shared" si="1"/>
        <v>0</v>
      </c>
    </row>
    <row r="24" spans="2:20" ht="30" customHeight="1" thickBot="1">
      <c r="B24" s="14"/>
      <c r="C24" s="15"/>
      <c r="D24" s="16"/>
      <c r="E24" s="17"/>
      <c r="F24" s="18"/>
      <c r="G24" s="140"/>
      <c r="H24" s="37"/>
      <c r="I24" s="209"/>
      <c r="J24" s="214"/>
      <c r="K24" s="19"/>
      <c r="L24" s="209"/>
      <c r="M24" s="205"/>
      <c r="N24" s="20"/>
      <c r="O24" s="21"/>
      <c r="Q24" s="2">
        <f t="shared" ca="1" si="0"/>
        <v>126</v>
      </c>
      <c r="R24" s="38">
        <f t="shared" si="1"/>
        <v>0</v>
      </c>
    </row>
    <row r="25" spans="2:20" ht="2" customHeight="1" thickTop="1">
      <c r="B25" s="22"/>
      <c r="E25" s="23"/>
      <c r="F25" s="24"/>
      <c r="G25" s="24"/>
      <c r="H25" s="24"/>
      <c r="I25" s="25"/>
      <c r="J25" s="25"/>
      <c r="K25" s="72"/>
      <c r="L25" s="72"/>
      <c r="M25" s="72"/>
      <c r="N25" s="72"/>
    </row>
    <row r="26" spans="2:20" ht="20" customHeight="1" thickBot="1">
      <c r="B26" s="143" t="s">
        <v>129</v>
      </c>
      <c r="E26" s="23"/>
      <c r="F26" s="24"/>
      <c r="G26" s="24"/>
      <c r="H26" s="24"/>
      <c r="I26" s="25"/>
      <c r="J26" s="25"/>
      <c r="K26" s="72"/>
      <c r="L26" s="72"/>
      <c r="M26" s="72"/>
      <c r="N26" s="115" t="s">
        <v>95</v>
      </c>
    </row>
    <row r="27" spans="2:20" ht="28" customHeight="1" thickBot="1">
      <c r="B27" s="22"/>
      <c r="C27" s="29">
        <f>COUNTA(C14:C23)</f>
        <v>0</v>
      </c>
      <c r="D27" s="30" t="s">
        <v>31</v>
      </c>
      <c r="E27" s="285">
        <f>IF($B$4="新規",3000,0)+COUNTA(C14:C23)*1300</f>
        <v>0</v>
      </c>
      <c r="F27" s="286"/>
      <c r="G27" s="287"/>
      <c r="H27" s="149"/>
      <c r="I27" s="25"/>
      <c r="J27" s="25"/>
      <c r="K27" s="72"/>
      <c r="L27" s="72"/>
      <c r="M27" s="89"/>
      <c r="N27" s="72"/>
      <c r="O27" s="72" t="s">
        <v>128</v>
      </c>
    </row>
    <row r="28" spans="2:20" ht="20" customHeight="1" thickTop="1">
      <c r="B28" s="143" t="s">
        <v>109</v>
      </c>
      <c r="C28" s="143"/>
      <c r="D28" s="143"/>
      <c r="E28" s="143"/>
      <c r="F28" s="143"/>
      <c r="G28" s="143"/>
      <c r="H28" s="143"/>
      <c r="I28" s="143"/>
      <c r="J28" s="143"/>
      <c r="K28" s="143"/>
      <c r="L28" s="143"/>
      <c r="M28" s="144"/>
      <c r="N28" s="143"/>
      <c r="O28" s="143"/>
      <c r="Q28" s="177" t="s">
        <v>17</v>
      </c>
      <c r="R28" s="185">
        <f>COUNTIF($N$14:$N$23,Q28)</f>
        <v>0</v>
      </c>
      <c r="S28" s="183" t="s">
        <v>18</v>
      </c>
      <c r="T28" s="178">
        <f>COUNTIF($N$14:$N$23,S28)</f>
        <v>0</v>
      </c>
    </row>
    <row r="29" spans="2:20" ht="20" customHeight="1" thickBot="1">
      <c r="B29" s="139" t="s">
        <v>85</v>
      </c>
      <c r="C29" s="139"/>
      <c r="D29" s="139"/>
      <c r="E29" s="139"/>
      <c r="F29" s="139"/>
      <c r="G29" s="139"/>
      <c r="H29" s="139"/>
      <c r="I29" s="139"/>
      <c r="J29" s="139"/>
      <c r="K29" s="139"/>
      <c r="L29" s="139"/>
      <c r="M29" s="176"/>
      <c r="N29" s="139"/>
      <c r="O29" s="139"/>
      <c r="Q29" s="179" t="s">
        <v>16</v>
      </c>
      <c r="R29" s="186">
        <f t="shared" ref="R29:R30" si="2">COUNTIF($N$14:$N$23,Q29)</f>
        <v>0</v>
      </c>
      <c r="S29" s="184" t="s">
        <v>89</v>
      </c>
      <c r="T29" s="180">
        <f>COUNTIF($N$14:$N$23,S29)</f>
        <v>0</v>
      </c>
    </row>
    <row r="30" spans="2:20" ht="20" customHeight="1" thickTop="1" thickBot="1">
      <c r="B30" s="138" t="s">
        <v>102</v>
      </c>
      <c r="C30" s="138"/>
      <c r="D30" s="138"/>
      <c r="E30" s="138"/>
      <c r="F30" s="138"/>
      <c r="G30" s="138"/>
      <c r="H30" s="138"/>
      <c r="I30" s="138"/>
      <c r="J30" s="138"/>
      <c r="K30" s="138"/>
      <c r="L30" s="138"/>
      <c r="M30" s="138"/>
      <c r="N30" s="138"/>
      <c r="O30" s="138"/>
      <c r="Q30" s="181" t="s">
        <v>91</v>
      </c>
      <c r="R30" s="182">
        <f t="shared" si="2"/>
        <v>0</v>
      </c>
      <c r="S30" s="187" t="s">
        <v>83</v>
      </c>
      <c r="T30" s="188">
        <f>R28+R29+R30+T28+T29</f>
        <v>0</v>
      </c>
    </row>
    <row r="31" spans="2:20" ht="20" customHeight="1" thickTop="1">
      <c r="B31" s="288" t="s">
        <v>101</v>
      </c>
      <c r="C31" s="288"/>
      <c r="D31" s="288"/>
      <c r="E31" s="288"/>
      <c r="F31" s="288"/>
      <c r="G31" s="288"/>
      <c r="H31" s="288"/>
      <c r="I31" s="288"/>
      <c r="J31" s="288"/>
      <c r="K31" s="288"/>
      <c r="L31" s="288"/>
      <c r="M31" s="288"/>
      <c r="N31" s="288"/>
      <c r="O31" s="288"/>
    </row>
    <row r="32" spans="2:20">
      <c r="O32" s="89" t="s">
        <v>162</v>
      </c>
    </row>
    <row r="33" spans="2:43" ht="18" thickBot="1">
      <c r="B33" s="289"/>
      <c r="C33" s="289"/>
      <c r="D33" s="289"/>
      <c r="E33" s="289"/>
      <c r="F33" s="289"/>
      <c r="G33" s="289"/>
      <c r="H33" s="289"/>
      <c r="I33" s="289"/>
      <c r="J33" s="289"/>
      <c r="K33" s="289"/>
      <c r="L33" s="289"/>
      <c r="M33" s="289"/>
      <c r="N33" s="289"/>
      <c r="O33" s="289"/>
      <c r="T33" s="280"/>
      <c r="U33" s="280"/>
      <c r="V33" s="280"/>
      <c r="Y33" s="280"/>
      <c r="Z33" s="280"/>
      <c r="AA33" s="280"/>
      <c r="AD33" s="280"/>
      <c r="AE33" s="280"/>
      <c r="AF33" s="280"/>
      <c r="AI33" s="280"/>
      <c r="AJ33" s="280"/>
      <c r="AK33" s="280"/>
      <c r="AL33" s="280"/>
      <c r="AM33" s="280"/>
      <c r="AN33" s="280"/>
      <c r="AO33" s="280"/>
      <c r="AP33" s="280"/>
      <c r="AQ33" s="280"/>
    </row>
    <row r="34" spans="2:43" ht="49" thickTop="1" thickBot="1">
      <c r="S34" s="31" t="s">
        <v>22</v>
      </c>
      <c r="T34" s="281">
        <f>IF(N4="","/",N4)</f>
        <v>0</v>
      </c>
      <c r="U34" s="282"/>
      <c r="V34" s="283"/>
      <c r="W34" s="2"/>
      <c r="X34" s="31" t="s">
        <v>23</v>
      </c>
      <c r="Y34" s="281" t="str">
        <f>IF(Y33="","/",Y33)</f>
        <v>/</v>
      </c>
      <c r="Z34" s="282"/>
      <c r="AA34" s="283"/>
      <c r="AB34" s="2"/>
      <c r="AC34" s="31" t="s">
        <v>20</v>
      </c>
      <c r="AD34" s="281" t="str">
        <f>IF(AD33="","/",AD33)</f>
        <v>/</v>
      </c>
      <c r="AE34" s="282"/>
      <c r="AF34" s="283"/>
      <c r="AG34" s="2"/>
      <c r="AH34" s="32" t="s">
        <v>24</v>
      </c>
      <c r="AI34" s="281" t="str">
        <f>IF(AI33="","/",AI33)</f>
        <v>/</v>
      </c>
      <c r="AJ34" s="282"/>
      <c r="AK34" s="284"/>
      <c r="AL34" s="281" t="str">
        <f>IF(AL33="","/",AL33)</f>
        <v>/</v>
      </c>
      <c r="AM34" s="282"/>
      <c r="AN34" s="284"/>
      <c r="AO34" s="281" t="str">
        <f>IF(AO33="","/",AO33)</f>
        <v>/</v>
      </c>
      <c r="AP34" s="282"/>
      <c r="AQ34" s="283"/>
    </row>
    <row r="35" spans="2:43" ht="23" thickTop="1">
      <c r="C35" s="26" t="s">
        <v>28</v>
      </c>
      <c r="D35" s="26" t="s">
        <v>30</v>
      </c>
    </row>
    <row r="36" spans="2:43" ht="22.5">
      <c r="C36" s="26" t="s">
        <v>29</v>
      </c>
      <c r="D36" s="26" t="s">
        <v>18</v>
      </c>
      <c r="N36" s="27" t="s">
        <v>17</v>
      </c>
      <c r="O36" s="28" t="s">
        <v>21</v>
      </c>
    </row>
    <row r="37" spans="2:43" ht="22.5">
      <c r="C37" s="26" t="s">
        <v>57</v>
      </c>
      <c r="D37" s="26"/>
      <c r="N37" s="27" t="s">
        <v>16</v>
      </c>
      <c r="O37" s="28"/>
    </row>
    <row r="38" spans="2:43" ht="22.5">
      <c r="C38" s="26" t="s">
        <v>30</v>
      </c>
      <c r="N38" s="27" t="s">
        <v>18</v>
      </c>
      <c r="O38" s="28"/>
    </row>
    <row r="39" spans="2:43" ht="22.5">
      <c r="C39" s="26" t="s">
        <v>18</v>
      </c>
      <c r="N39" s="2" t="s">
        <v>89</v>
      </c>
      <c r="O39" s="28"/>
    </row>
    <row r="40" spans="2:43">
      <c r="C40" s="2" t="s">
        <v>67</v>
      </c>
    </row>
    <row r="41" spans="2:43" ht="22.5">
      <c r="C41" s="112" t="s">
        <v>56</v>
      </c>
    </row>
    <row r="42" spans="2:43" s="2" customFormat="1" ht="21.65" customHeight="1">
      <c r="C42" s="113"/>
      <c r="D42" s="1"/>
      <c r="E42" s="1"/>
      <c r="F42" s="1"/>
      <c r="G42" s="1"/>
      <c r="H42" s="1"/>
      <c r="I42" s="1"/>
      <c r="J42" s="1"/>
      <c r="K42" s="1"/>
    </row>
    <row r="43" spans="2:43">
      <c r="C43" s="114"/>
    </row>
    <row r="44" spans="2:43">
      <c r="C44" s="114"/>
    </row>
    <row r="45" spans="2:43">
      <c r="C45" s="114"/>
    </row>
  </sheetData>
  <mergeCells count="47">
    <mergeCell ref="B3:C3"/>
    <mergeCell ref="D3:K4"/>
    <mergeCell ref="L3:O3"/>
    <mergeCell ref="B4:C4"/>
    <mergeCell ref="N4:O4"/>
    <mergeCell ref="K6:O6"/>
    <mergeCell ref="E7:H7"/>
    <mergeCell ref="K7:O7"/>
    <mergeCell ref="B8:B10"/>
    <mergeCell ref="D8:H8"/>
    <mergeCell ref="I8:I11"/>
    <mergeCell ref="M8:O8"/>
    <mergeCell ref="D9:H9"/>
    <mergeCell ref="J9:K9"/>
    <mergeCell ref="M9:O9"/>
    <mergeCell ref="B5:C7"/>
    <mergeCell ref="D5:G6"/>
    <mergeCell ref="H5:H6"/>
    <mergeCell ref="I5:I7"/>
    <mergeCell ref="M5:O5"/>
    <mergeCell ref="D10:F10"/>
    <mergeCell ref="G10:H10"/>
    <mergeCell ref="B12:B13"/>
    <mergeCell ref="C12:C13"/>
    <mergeCell ref="D12:D13"/>
    <mergeCell ref="E12:J12"/>
    <mergeCell ref="K12:M12"/>
    <mergeCell ref="N12:N13"/>
    <mergeCell ref="O12:O13"/>
    <mergeCell ref="E13:H13"/>
    <mergeCell ref="I13:J13"/>
    <mergeCell ref="L13:M13"/>
    <mergeCell ref="E27:G27"/>
    <mergeCell ref="B31:O31"/>
    <mergeCell ref="B33:O33"/>
    <mergeCell ref="T33:V33"/>
    <mergeCell ref="Y33:AA33"/>
    <mergeCell ref="AI33:AK33"/>
    <mergeCell ref="AL33:AN33"/>
    <mergeCell ref="AO33:AQ33"/>
    <mergeCell ref="T34:V34"/>
    <mergeCell ref="Y34:AA34"/>
    <mergeCell ref="AD34:AF34"/>
    <mergeCell ref="AI34:AK34"/>
    <mergeCell ref="AL34:AN34"/>
    <mergeCell ref="AO34:AQ34"/>
    <mergeCell ref="AD33:AF33"/>
  </mergeCells>
  <phoneticPr fontId="1"/>
  <conditionalFormatting sqref="A4">
    <cfRule type="expression" dxfId="11" priority="3">
      <formula>$B$4=""</formula>
    </cfRule>
  </conditionalFormatting>
  <conditionalFormatting sqref="B4:C4">
    <cfRule type="cellIs" dxfId="10" priority="1" operator="equal">
      <formula>"選択して下さい"</formula>
    </cfRule>
  </conditionalFormatting>
  <conditionalFormatting sqref="E27 H27">
    <cfRule type="expression" dxfId="9" priority="2">
      <formula>$C$27=0</formula>
    </cfRule>
  </conditionalFormatting>
  <conditionalFormatting sqref="Q14:R24">
    <cfRule type="expression" dxfId="8" priority="4">
      <formula>$D14=""</formula>
    </cfRule>
  </conditionalFormatting>
  <dataValidations count="3">
    <dataValidation type="list" allowBlank="1" showInputMessage="1" showErrorMessage="1" sqref="N14:N24" xr:uid="{EDE52A2F-319C-4F9C-AB45-A1BD422D0CA2}">
      <formula1>"在住,在勤,在学,継続,区外"</formula1>
    </dataValidation>
    <dataValidation type="list" allowBlank="1" showInputMessage="1" showErrorMessage="1" sqref="O14:O24" xr:uid="{9E2FFBCB-AF97-44F8-9AAE-372F7DC3892B}">
      <formula1>"公認"</formula1>
    </dataValidation>
    <dataValidation type="list" allowBlank="1" showInputMessage="1" showErrorMessage="1" sqref="H5:H6" xr:uid="{BB68EBDC-C278-4D12-A375-2C563E510737}">
      <formula1>"(A),(B),(C),(D),(E),(F)"</formula1>
    </dataValidation>
  </dataValidations>
  <printOptions horizontalCentered="1"/>
  <pageMargins left="0.19685039370078741" right="0.19685039370078741" top="0.39370078740157483" bottom="0" header="0" footer="0.19685039370078741"/>
  <pageSetup paperSize="9" scale="77"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9E54-A59D-4301-8815-AFC01E5A3134}">
  <sheetPr>
    <pageSetUpPr fitToPage="1"/>
  </sheetPr>
  <dimension ref="A1:AQ45"/>
  <sheetViews>
    <sheetView showZeros="0" view="pageBreakPreview" zoomScale="70" zoomScaleNormal="100" zoomScaleSheetLayoutView="70" workbookViewId="0">
      <selection activeCell="B2" sqref="B2"/>
    </sheetView>
  </sheetViews>
  <sheetFormatPr defaultColWidth="9" defaultRowHeight="17.5"/>
  <cols>
    <col min="1" max="1" width="2.6328125" style="5" customWidth="1"/>
    <col min="2" max="2" width="4.81640625" style="5" customWidth="1"/>
    <col min="3" max="3" width="20.81640625" style="5" customWidth="1"/>
    <col min="4" max="4" width="16.81640625" style="5" customWidth="1"/>
    <col min="5" max="5" width="2.81640625" style="3" customWidth="1"/>
    <col min="6" max="6" width="9.81640625" style="5" customWidth="1"/>
    <col min="7" max="7" width="18.81640625" style="5" customWidth="1"/>
    <col min="8" max="8" width="20.6328125" style="5" customWidth="1"/>
    <col min="9" max="9" width="4.81640625" style="5" customWidth="1"/>
    <col min="10" max="10" width="12.81640625" style="5" customWidth="1"/>
    <col min="11" max="11" width="36.81640625" style="5" customWidth="1"/>
    <col min="12" max="12" width="6.81640625" style="5" customWidth="1"/>
    <col min="13" max="13" width="10.81640625" style="5" customWidth="1"/>
    <col min="14" max="14" width="6.81640625" style="2" customWidth="1"/>
    <col min="15" max="15" width="6.81640625" style="5" customWidth="1"/>
    <col min="16" max="16" width="10.453125" style="5" customWidth="1"/>
    <col min="17" max="17" width="8.6328125" style="2" customWidth="1"/>
    <col min="18" max="18" width="15.6328125" style="2" customWidth="1"/>
    <col min="19" max="25" width="7.6328125" style="5" customWidth="1"/>
    <col min="26" max="26" width="3.6328125" style="5" bestFit="1" customWidth="1"/>
    <col min="27" max="27" width="4.6328125" style="5" customWidth="1"/>
    <col min="28" max="28" width="2.6328125" style="5" customWidth="1"/>
    <col min="29" max="29" width="7.54296875" style="5" bestFit="1" customWidth="1"/>
    <col min="30" max="30" width="4.6328125" style="5" customWidth="1"/>
    <col min="31" max="31" width="3.6328125" style="5" bestFit="1" customWidth="1"/>
    <col min="32" max="32" width="4.6328125" style="5" customWidth="1"/>
    <col min="33" max="33" width="2.6328125" style="5" customWidth="1"/>
    <col min="34" max="34" width="9.6328125" style="5" bestFit="1" customWidth="1"/>
    <col min="35" max="35" width="4.6328125" style="5" customWidth="1"/>
    <col min="36" max="36" width="3.6328125" style="5" bestFit="1" customWidth="1"/>
    <col min="37" max="38" width="4.6328125" style="5" customWidth="1"/>
    <col min="39" max="39" width="3.6328125" style="5" bestFit="1" customWidth="1"/>
    <col min="40" max="41" width="4.6328125" style="5" customWidth="1"/>
    <col min="42" max="42" width="3.6328125" style="5" bestFit="1" customWidth="1"/>
    <col min="43" max="43" width="4.6328125" style="5" customWidth="1"/>
    <col min="44" max="16384" width="9" style="5"/>
  </cols>
  <sheetData>
    <row r="1" spans="1:19" s="2" customFormat="1" ht="40" customHeight="1">
      <c r="B1" s="225" t="s">
        <v>163</v>
      </c>
      <c r="C1" s="216"/>
      <c r="D1" s="216"/>
      <c r="E1" s="217"/>
      <c r="F1" s="216"/>
      <c r="G1" s="229"/>
      <c r="H1" s="216"/>
      <c r="I1" s="216"/>
      <c r="J1" s="216"/>
      <c r="K1" s="216"/>
      <c r="L1" s="216"/>
      <c r="M1" s="216"/>
      <c r="N1" s="216"/>
      <c r="O1" s="216"/>
    </row>
    <row r="2" spans="1:19" ht="25" customHeight="1">
      <c r="B2" s="244" t="s">
        <v>139</v>
      </c>
    </row>
    <row r="3" spans="1:19" ht="30" customHeight="1">
      <c r="A3" s="44"/>
      <c r="B3" s="346" t="s">
        <v>106</v>
      </c>
      <c r="C3" s="346"/>
      <c r="D3" s="347" t="s">
        <v>108</v>
      </c>
      <c r="E3" s="347"/>
      <c r="F3" s="347"/>
      <c r="G3" s="347"/>
      <c r="H3" s="347"/>
      <c r="I3" s="347"/>
      <c r="J3" s="347"/>
      <c r="K3" s="347"/>
      <c r="L3" s="348" t="s">
        <v>120</v>
      </c>
      <c r="M3" s="348"/>
      <c r="N3" s="348"/>
      <c r="O3" s="348"/>
    </row>
    <row r="4" spans="1:19" ht="26" customHeight="1" thickBot="1">
      <c r="A4" s="44"/>
      <c r="B4" s="346" t="s">
        <v>105</v>
      </c>
      <c r="C4" s="346"/>
      <c r="D4" s="347"/>
      <c r="E4" s="347"/>
      <c r="F4" s="347"/>
      <c r="G4" s="347"/>
      <c r="H4" s="347"/>
      <c r="I4" s="347"/>
      <c r="J4" s="347"/>
      <c r="K4" s="347"/>
      <c r="M4" s="4" t="s">
        <v>32</v>
      </c>
      <c r="N4" s="349">
        <f>'R08登録連絡書'!F13</f>
        <v>0</v>
      </c>
      <c r="O4" s="349"/>
    </row>
    <row r="5" spans="1:19" ht="24" customHeight="1" thickTop="1">
      <c r="A5" s="71"/>
      <c r="B5" s="350" t="s">
        <v>58</v>
      </c>
      <c r="C5" s="351"/>
      <c r="D5" s="354">
        <f>'R08登録連絡書'!F15</f>
        <v>0</v>
      </c>
      <c r="E5" s="355"/>
      <c r="F5" s="355"/>
      <c r="G5" s="355"/>
      <c r="H5" s="358" t="s">
        <v>118</v>
      </c>
      <c r="I5" s="360" t="s">
        <v>40</v>
      </c>
      <c r="J5" s="47" t="s">
        <v>13</v>
      </c>
      <c r="K5" s="62">
        <f>'R08登録連絡書'!$F$20</f>
        <v>0</v>
      </c>
      <c r="L5" s="45" t="s">
        <v>60</v>
      </c>
      <c r="M5" s="363">
        <f>'R08登録連絡書'!$F$21</f>
        <v>0</v>
      </c>
      <c r="N5" s="364"/>
      <c r="O5" s="365"/>
    </row>
    <row r="6" spans="1:19" ht="24" customHeight="1">
      <c r="A6" s="71"/>
      <c r="B6" s="352"/>
      <c r="C6" s="353"/>
      <c r="D6" s="356"/>
      <c r="E6" s="357"/>
      <c r="F6" s="357"/>
      <c r="G6" s="357"/>
      <c r="H6" s="359"/>
      <c r="I6" s="361"/>
      <c r="J6" s="48" t="s">
        <v>47</v>
      </c>
      <c r="K6" s="317">
        <f>'R08登録連絡書'!$F$23</f>
        <v>0</v>
      </c>
      <c r="L6" s="318"/>
      <c r="M6" s="318"/>
      <c r="N6" s="318"/>
      <c r="O6" s="319"/>
    </row>
    <row r="7" spans="1:19" ht="24" customHeight="1" thickBot="1">
      <c r="A7" s="71"/>
      <c r="B7" s="352"/>
      <c r="C7" s="353"/>
      <c r="D7" s="146" t="s">
        <v>84</v>
      </c>
      <c r="E7" s="320" t="s">
        <v>107</v>
      </c>
      <c r="F7" s="321"/>
      <c r="G7" s="321"/>
      <c r="H7" s="322"/>
      <c r="I7" s="362"/>
      <c r="J7" s="49" t="s">
        <v>59</v>
      </c>
      <c r="K7" s="323" t="str">
        <f>'R08登録連絡書'!$F$22</f>
        <v>〒</v>
      </c>
      <c r="L7" s="324"/>
      <c r="M7" s="324"/>
      <c r="N7" s="324"/>
      <c r="O7" s="325"/>
    </row>
    <row r="8" spans="1:19" ht="24" customHeight="1">
      <c r="A8" s="71"/>
      <c r="B8" s="326" t="s">
        <v>82</v>
      </c>
      <c r="C8" s="73" t="s">
        <v>46</v>
      </c>
      <c r="D8" s="329">
        <f>'R08登録連絡書'!$F$16</f>
        <v>0</v>
      </c>
      <c r="E8" s="330"/>
      <c r="F8" s="330"/>
      <c r="G8" s="330"/>
      <c r="H8" s="331"/>
      <c r="I8" s="332" t="s">
        <v>53</v>
      </c>
      <c r="J8" s="50" t="s">
        <v>13</v>
      </c>
      <c r="K8" s="63">
        <f>'R08登録連絡書'!$F$24</f>
        <v>0</v>
      </c>
      <c r="L8" s="46" t="s">
        <v>60</v>
      </c>
      <c r="M8" s="335">
        <f>'R08登録連絡書'!$F$25</f>
        <v>0</v>
      </c>
      <c r="N8" s="336"/>
      <c r="O8" s="337"/>
      <c r="R8" s="111"/>
    </row>
    <row r="9" spans="1:19" ht="24" customHeight="1">
      <c r="A9" s="71"/>
      <c r="B9" s="327"/>
      <c r="C9" s="145" t="s">
        <v>59</v>
      </c>
      <c r="D9" s="338" t="str">
        <f>'R08登録連絡書'!F18</f>
        <v>〒</v>
      </c>
      <c r="E9" s="339"/>
      <c r="F9" s="339"/>
      <c r="G9" s="339"/>
      <c r="H9" s="340"/>
      <c r="I9" s="333"/>
      <c r="J9" s="341" t="s">
        <v>87</v>
      </c>
      <c r="K9" s="342"/>
      <c r="L9" s="36" t="s">
        <v>61</v>
      </c>
      <c r="M9" s="343">
        <f>'R08登録連絡書'!$F$26</f>
        <v>0</v>
      </c>
      <c r="N9" s="344"/>
      <c r="O9" s="345"/>
      <c r="R9" s="111"/>
    </row>
    <row r="10" spans="1:19" ht="24" customHeight="1" thickBot="1">
      <c r="A10" s="71"/>
      <c r="B10" s="328"/>
      <c r="C10" s="141" t="s">
        <v>104</v>
      </c>
      <c r="D10" s="304">
        <f>'R08登録連絡書'!$F$17</f>
        <v>0</v>
      </c>
      <c r="E10" s="305"/>
      <c r="F10" s="305"/>
      <c r="G10" s="306">
        <f>'R08登録連絡書'!$F$19</f>
        <v>0</v>
      </c>
      <c r="H10" s="307"/>
      <c r="I10" s="333"/>
      <c r="J10" s="52" t="s">
        <v>86</v>
      </c>
      <c r="K10" s="197">
        <f>'R08登録連絡書'!$F$27</f>
        <v>0</v>
      </c>
      <c r="L10" s="198"/>
      <c r="M10" s="198"/>
      <c r="N10" s="198"/>
      <c r="O10" s="199"/>
    </row>
    <row r="11" spans="1:19" ht="24" customHeight="1" thickBot="1">
      <c r="A11" s="71"/>
      <c r="B11" s="148" t="s">
        <v>81</v>
      </c>
      <c r="C11" s="147"/>
      <c r="D11" s="137"/>
      <c r="E11" s="137"/>
      <c r="F11" s="137"/>
      <c r="G11" s="137"/>
      <c r="H11" s="142" t="s">
        <v>116</v>
      </c>
      <c r="I11" s="334"/>
      <c r="J11" s="51" t="s">
        <v>100</v>
      </c>
      <c r="K11" s="200">
        <f>'R08登録連絡書'!$F$28</f>
        <v>0</v>
      </c>
      <c r="L11" s="201"/>
      <c r="M11" s="201"/>
      <c r="N11" s="201"/>
      <c r="O11" s="202"/>
      <c r="P11" s="6"/>
    </row>
    <row r="12" spans="1:19" ht="20" customHeight="1" thickTop="1">
      <c r="A12" s="71"/>
      <c r="B12" s="308" t="s">
        <v>25</v>
      </c>
      <c r="C12" s="310" t="s">
        <v>13</v>
      </c>
      <c r="D12" s="312" t="s">
        <v>14</v>
      </c>
      <c r="E12" s="314" t="s">
        <v>115</v>
      </c>
      <c r="F12" s="315"/>
      <c r="G12" s="315"/>
      <c r="H12" s="315"/>
      <c r="I12" s="315"/>
      <c r="J12" s="316"/>
      <c r="K12" s="290" t="s">
        <v>114</v>
      </c>
      <c r="L12" s="291"/>
      <c r="M12" s="292"/>
      <c r="N12" s="293" t="s">
        <v>26</v>
      </c>
      <c r="O12" s="295" t="s">
        <v>19</v>
      </c>
      <c r="P12" s="41" t="s">
        <v>39</v>
      </c>
      <c r="Q12" s="42"/>
      <c r="R12" s="42"/>
      <c r="S12" s="43"/>
    </row>
    <row r="13" spans="1:19" ht="20" customHeight="1" thickBot="1">
      <c r="A13" s="71"/>
      <c r="B13" s="309"/>
      <c r="C13" s="311"/>
      <c r="D13" s="313"/>
      <c r="E13" s="297" t="s">
        <v>27</v>
      </c>
      <c r="F13" s="298"/>
      <c r="G13" s="298"/>
      <c r="H13" s="299"/>
      <c r="I13" s="300" t="s">
        <v>0</v>
      </c>
      <c r="J13" s="301"/>
      <c r="K13" s="193" t="s">
        <v>37</v>
      </c>
      <c r="L13" s="302" t="s">
        <v>0</v>
      </c>
      <c r="M13" s="303"/>
      <c r="N13" s="294"/>
      <c r="O13" s="296"/>
      <c r="P13" s="39" t="s">
        <v>38</v>
      </c>
      <c r="Q13" s="40" t="s">
        <v>11</v>
      </c>
      <c r="R13" s="40" t="s">
        <v>12</v>
      </c>
    </row>
    <row r="14" spans="1:19" ht="31" customHeight="1">
      <c r="B14" s="7" t="s">
        <v>7</v>
      </c>
      <c r="C14" s="218"/>
      <c r="D14" s="93"/>
      <c r="E14" s="8" t="s">
        <v>15</v>
      </c>
      <c r="F14" s="96"/>
      <c r="G14" s="404"/>
      <c r="H14" s="405"/>
      <c r="I14" s="210"/>
      <c r="J14" s="211"/>
      <c r="K14" s="97"/>
      <c r="L14" s="207"/>
      <c r="M14" s="203"/>
      <c r="N14" s="98"/>
      <c r="O14" s="99"/>
      <c r="P14" s="228"/>
      <c r="Q14" s="2">
        <f t="shared" ref="Q14:Q24" ca="1" si="0">DATEDIF(R14,TODAY(),"Y")</f>
        <v>126</v>
      </c>
      <c r="R14" s="38">
        <f t="shared" ref="R14:R24" si="1">D14</f>
        <v>0</v>
      </c>
    </row>
    <row r="15" spans="1:19" ht="31" customHeight="1">
      <c r="B15" s="9" t="s">
        <v>1</v>
      </c>
      <c r="C15" s="219"/>
      <c r="D15" s="94"/>
      <c r="E15" s="10" t="s">
        <v>15</v>
      </c>
      <c r="F15" s="100"/>
      <c r="G15" s="406"/>
      <c r="H15" s="407"/>
      <c r="I15" s="206"/>
      <c r="J15" s="212"/>
      <c r="K15" s="101"/>
      <c r="L15" s="206"/>
      <c r="M15" s="102"/>
      <c r="N15" s="103"/>
      <c r="O15" s="104"/>
      <c r="P15" s="228"/>
      <c r="Q15" s="2">
        <f t="shared" ca="1" si="0"/>
        <v>126</v>
      </c>
      <c r="R15" s="38">
        <f t="shared" si="1"/>
        <v>0</v>
      </c>
    </row>
    <row r="16" spans="1:19" ht="31" customHeight="1">
      <c r="B16" s="11" t="s">
        <v>8</v>
      </c>
      <c r="C16" s="219"/>
      <c r="D16" s="94"/>
      <c r="E16" s="10" t="s">
        <v>15</v>
      </c>
      <c r="F16" s="100"/>
      <c r="G16" s="406"/>
      <c r="H16" s="407"/>
      <c r="I16" s="206"/>
      <c r="J16" s="212"/>
      <c r="K16" s="105"/>
      <c r="L16" s="206"/>
      <c r="M16" s="102"/>
      <c r="N16" s="103"/>
      <c r="O16" s="104"/>
      <c r="P16" s="228"/>
      <c r="Q16" s="2">
        <f t="shared" ca="1" si="0"/>
        <v>126</v>
      </c>
      <c r="R16" s="38">
        <f t="shared" si="1"/>
        <v>0</v>
      </c>
    </row>
    <row r="17" spans="2:20" ht="31" customHeight="1">
      <c r="B17" s="11" t="s">
        <v>2</v>
      </c>
      <c r="C17" s="219"/>
      <c r="D17" s="94"/>
      <c r="E17" s="10" t="s">
        <v>15</v>
      </c>
      <c r="F17" s="100"/>
      <c r="G17" s="406"/>
      <c r="H17" s="407"/>
      <c r="I17" s="206"/>
      <c r="J17" s="212"/>
      <c r="K17" s="105"/>
      <c r="L17" s="206"/>
      <c r="M17" s="102"/>
      <c r="N17" s="103"/>
      <c r="O17" s="106"/>
      <c r="P17" s="228"/>
      <c r="Q17" s="2">
        <f t="shared" ca="1" si="0"/>
        <v>126</v>
      </c>
      <c r="R17" s="38">
        <f t="shared" si="1"/>
        <v>0</v>
      </c>
    </row>
    <row r="18" spans="2:20" ht="31" customHeight="1">
      <c r="B18" s="11" t="s">
        <v>3</v>
      </c>
      <c r="C18" s="219"/>
      <c r="D18" s="94"/>
      <c r="E18" s="10" t="s">
        <v>15</v>
      </c>
      <c r="F18" s="100"/>
      <c r="G18" s="406"/>
      <c r="H18" s="407"/>
      <c r="I18" s="206"/>
      <c r="J18" s="212"/>
      <c r="K18" s="105"/>
      <c r="L18" s="206"/>
      <c r="M18" s="102"/>
      <c r="N18" s="103"/>
      <c r="O18" s="104"/>
      <c r="P18" s="228"/>
      <c r="Q18" s="2">
        <f t="shared" ca="1" si="0"/>
        <v>126</v>
      </c>
      <c r="R18" s="38">
        <f t="shared" si="1"/>
        <v>0</v>
      </c>
    </row>
    <row r="19" spans="2:20" ht="31" customHeight="1">
      <c r="B19" s="11" t="s">
        <v>4</v>
      </c>
      <c r="C19" s="219"/>
      <c r="D19" s="94"/>
      <c r="E19" s="10" t="s">
        <v>15</v>
      </c>
      <c r="F19" s="100"/>
      <c r="G19" s="406"/>
      <c r="H19" s="407"/>
      <c r="I19" s="206"/>
      <c r="J19" s="212"/>
      <c r="K19" s="105"/>
      <c r="L19" s="206"/>
      <c r="M19" s="102"/>
      <c r="N19" s="103"/>
      <c r="O19" s="104"/>
      <c r="P19" s="228"/>
      <c r="Q19" s="2">
        <f t="shared" ca="1" si="0"/>
        <v>126</v>
      </c>
      <c r="R19" s="38">
        <f t="shared" si="1"/>
        <v>0</v>
      </c>
    </row>
    <row r="20" spans="2:20" ht="31" customHeight="1">
      <c r="B20" s="11" t="s">
        <v>5</v>
      </c>
      <c r="C20" s="219"/>
      <c r="D20" s="94"/>
      <c r="E20" s="10" t="s">
        <v>15</v>
      </c>
      <c r="F20" s="100"/>
      <c r="G20" s="406"/>
      <c r="H20" s="407"/>
      <c r="I20" s="206"/>
      <c r="J20" s="212"/>
      <c r="K20" s="105"/>
      <c r="L20" s="206"/>
      <c r="M20" s="102"/>
      <c r="N20" s="103"/>
      <c r="O20" s="104"/>
      <c r="P20" s="228"/>
      <c r="Q20" s="2">
        <f t="shared" ca="1" si="0"/>
        <v>126</v>
      </c>
      <c r="R20" s="38">
        <f t="shared" si="1"/>
        <v>0</v>
      </c>
    </row>
    <row r="21" spans="2:20" ht="31" customHeight="1">
      <c r="B21" s="11" t="s">
        <v>6</v>
      </c>
      <c r="C21" s="219"/>
      <c r="D21" s="94"/>
      <c r="E21" s="10" t="s">
        <v>15</v>
      </c>
      <c r="F21" s="100"/>
      <c r="G21" s="406"/>
      <c r="H21" s="407"/>
      <c r="I21" s="206"/>
      <c r="J21" s="212"/>
      <c r="K21" s="105"/>
      <c r="L21" s="206"/>
      <c r="M21" s="102"/>
      <c r="N21" s="103"/>
      <c r="O21" s="104"/>
      <c r="P21" s="228"/>
      <c r="Q21" s="2">
        <f t="shared" ca="1" si="0"/>
        <v>126</v>
      </c>
      <c r="R21" s="38">
        <f t="shared" si="1"/>
        <v>0</v>
      </c>
    </row>
    <row r="22" spans="2:20" ht="31" customHeight="1">
      <c r="B22" s="11" t="s">
        <v>9</v>
      </c>
      <c r="C22" s="219"/>
      <c r="D22" s="94"/>
      <c r="E22" s="10" t="s">
        <v>15</v>
      </c>
      <c r="F22" s="100"/>
      <c r="G22" s="406"/>
      <c r="H22" s="407"/>
      <c r="I22" s="206"/>
      <c r="J22" s="212"/>
      <c r="K22" s="105"/>
      <c r="L22" s="206"/>
      <c r="M22" s="102"/>
      <c r="N22" s="103"/>
      <c r="O22" s="104"/>
      <c r="P22" s="228"/>
      <c r="Q22" s="2">
        <f t="shared" ca="1" si="0"/>
        <v>126</v>
      </c>
      <c r="R22" s="38">
        <f t="shared" si="1"/>
        <v>0</v>
      </c>
    </row>
    <row r="23" spans="2:20" ht="31" customHeight="1" thickBot="1">
      <c r="B23" s="12" t="s">
        <v>10</v>
      </c>
      <c r="C23" s="220"/>
      <c r="D23" s="95"/>
      <c r="E23" s="13" t="s">
        <v>15</v>
      </c>
      <c r="F23" s="107"/>
      <c r="G23" s="408"/>
      <c r="H23" s="409"/>
      <c r="I23" s="208"/>
      <c r="J23" s="213"/>
      <c r="K23" s="108"/>
      <c r="L23" s="208"/>
      <c r="M23" s="204"/>
      <c r="N23" s="109"/>
      <c r="O23" s="110"/>
      <c r="P23" s="228"/>
      <c r="Q23" s="2">
        <f t="shared" ca="1" si="0"/>
        <v>126</v>
      </c>
      <c r="R23" s="38">
        <f t="shared" si="1"/>
        <v>0</v>
      </c>
    </row>
    <row r="24" spans="2:20" ht="30" customHeight="1" thickBot="1">
      <c r="B24" s="14"/>
      <c r="C24" s="15"/>
      <c r="D24" s="16"/>
      <c r="E24" s="17"/>
      <c r="F24" s="18"/>
      <c r="G24" s="140"/>
      <c r="H24" s="37"/>
      <c r="I24" s="209"/>
      <c r="J24" s="214"/>
      <c r="K24" s="19"/>
      <c r="L24" s="209"/>
      <c r="M24" s="205"/>
      <c r="N24" s="20"/>
      <c r="O24" s="21"/>
      <c r="Q24" s="2">
        <f t="shared" ca="1" si="0"/>
        <v>126</v>
      </c>
      <c r="R24" s="38">
        <f t="shared" si="1"/>
        <v>0</v>
      </c>
    </row>
    <row r="25" spans="2:20" ht="2" customHeight="1" thickTop="1">
      <c r="B25" s="22"/>
      <c r="E25" s="23"/>
      <c r="F25" s="24"/>
      <c r="G25" s="24"/>
      <c r="H25" s="24"/>
      <c r="I25" s="25"/>
      <c r="J25" s="25"/>
      <c r="K25" s="72"/>
      <c r="L25" s="72"/>
      <c r="M25" s="72"/>
      <c r="N25" s="72"/>
    </row>
    <row r="26" spans="2:20" ht="20" customHeight="1" thickBot="1">
      <c r="B26" s="143" t="s">
        <v>129</v>
      </c>
      <c r="E26" s="23"/>
      <c r="F26" s="24"/>
      <c r="G26" s="24"/>
      <c r="H26" s="24"/>
      <c r="I26" s="25"/>
      <c r="J26" s="25"/>
      <c r="K26" s="72"/>
      <c r="L26" s="72"/>
      <c r="M26" s="72"/>
      <c r="N26" s="115" t="s">
        <v>95</v>
      </c>
    </row>
    <row r="27" spans="2:20" ht="28" customHeight="1" thickBot="1">
      <c r="B27" s="22"/>
      <c r="C27" s="29">
        <f>COUNTA(C14:C23)</f>
        <v>0</v>
      </c>
      <c r="D27" s="30" t="s">
        <v>31</v>
      </c>
      <c r="E27" s="285">
        <f>IF($B$4="新規",3000,0)+COUNTA(C14:C23)*1300</f>
        <v>0</v>
      </c>
      <c r="F27" s="286"/>
      <c r="G27" s="287"/>
      <c r="H27" s="149"/>
      <c r="I27" s="25"/>
      <c r="J27" s="25"/>
      <c r="K27" s="72"/>
      <c r="L27" s="72"/>
      <c r="M27" s="89"/>
      <c r="N27" s="72"/>
      <c r="O27" s="72" t="s">
        <v>128</v>
      </c>
    </row>
    <row r="28" spans="2:20" ht="20" customHeight="1" thickTop="1">
      <c r="B28" s="143" t="s">
        <v>109</v>
      </c>
      <c r="C28" s="143"/>
      <c r="D28" s="143"/>
      <c r="E28" s="143"/>
      <c r="F28" s="143"/>
      <c r="G28" s="143"/>
      <c r="H28" s="143"/>
      <c r="I28" s="143"/>
      <c r="J28" s="143"/>
      <c r="K28" s="143"/>
      <c r="L28" s="143"/>
      <c r="M28" s="144"/>
      <c r="N28" s="143"/>
      <c r="O28" s="143"/>
      <c r="Q28" s="177" t="s">
        <v>17</v>
      </c>
      <c r="R28" s="185">
        <f>COUNTIF($N$14:$N$23,Q28)</f>
        <v>0</v>
      </c>
      <c r="S28" s="183" t="s">
        <v>18</v>
      </c>
      <c r="T28" s="178">
        <f>COUNTIF($N$14:$N$23,S28)</f>
        <v>0</v>
      </c>
    </row>
    <row r="29" spans="2:20" ht="20" customHeight="1" thickBot="1">
      <c r="B29" s="139" t="s">
        <v>85</v>
      </c>
      <c r="C29" s="139"/>
      <c r="D29" s="139"/>
      <c r="E29" s="139"/>
      <c r="F29" s="139"/>
      <c r="G29" s="139"/>
      <c r="H29" s="139"/>
      <c r="I29" s="139"/>
      <c r="J29" s="139"/>
      <c r="K29" s="139"/>
      <c r="L29" s="139"/>
      <c r="M29" s="176"/>
      <c r="N29" s="139"/>
      <c r="O29" s="139"/>
      <c r="Q29" s="179" t="s">
        <v>16</v>
      </c>
      <c r="R29" s="186">
        <f t="shared" ref="R29:R30" si="2">COUNTIF($N$14:$N$23,Q29)</f>
        <v>0</v>
      </c>
      <c r="S29" s="184" t="s">
        <v>89</v>
      </c>
      <c r="T29" s="180">
        <f>COUNTIF($N$14:$N$23,S29)</f>
        <v>0</v>
      </c>
    </row>
    <row r="30" spans="2:20" ht="20" customHeight="1" thickTop="1" thickBot="1">
      <c r="B30" s="138" t="s">
        <v>102</v>
      </c>
      <c r="C30" s="138"/>
      <c r="D30" s="138"/>
      <c r="E30" s="138"/>
      <c r="F30" s="138"/>
      <c r="G30" s="138"/>
      <c r="H30" s="138"/>
      <c r="I30" s="138"/>
      <c r="J30" s="138"/>
      <c r="K30" s="138"/>
      <c r="L30" s="138"/>
      <c r="M30" s="138"/>
      <c r="N30" s="138"/>
      <c r="O30" s="138"/>
      <c r="Q30" s="181" t="s">
        <v>91</v>
      </c>
      <c r="R30" s="182">
        <f t="shared" si="2"/>
        <v>0</v>
      </c>
      <c r="S30" s="187" t="s">
        <v>83</v>
      </c>
      <c r="T30" s="188">
        <f>R28+R29+R30+T28+T29</f>
        <v>0</v>
      </c>
    </row>
    <row r="31" spans="2:20" ht="20" customHeight="1" thickTop="1">
      <c r="B31" s="288" t="s">
        <v>101</v>
      </c>
      <c r="C31" s="288"/>
      <c r="D31" s="288"/>
      <c r="E31" s="288"/>
      <c r="F31" s="288"/>
      <c r="G31" s="288"/>
      <c r="H31" s="288"/>
      <c r="I31" s="288"/>
      <c r="J31" s="288"/>
      <c r="K31" s="288"/>
      <c r="L31" s="288"/>
      <c r="M31" s="288"/>
      <c r="N31" s="288"/>
      <c r="O31" s="288"/>
    </row>
    <row r="32" spans="2:20">
      <c r="O32" s="89" t="s">
        <v>162</v>
      </c>
    </row>
    <row r="33" spans="2:43" ht="18" thickBot="1">
      <c r="B33" s="289"/>
      <c r="C33" s="289"/>
      <c r="D33" s="289"/>
      <c r="E33" s="289"/>
      <c r="F33" s="289"/>
      <c r="G33" s="289"/>
      <c r="H33" s="289"/>
      <c r="I33" s="289"/>
      <c r="J33" s="289"/>
      <c r="K33" s="289"/>
      <c r="L33" s="289"/>
      <c r="M33" s="289"/>
      <c r="N33" s="289"/>
      <c r="O33" s="289"/>
      <c r="T33" s="280"/>
      <c r="U33" s="280"/>
      <c r="V33" s="280"/>
      <c r="Y33" s="280"/>
      <c r="Z33" s="280"/>
      <c r="AA33" s="280"/>
      <c r="AD33" s="280"/>
      <c r="AE33" s="280"/>
      <c r="AF33" s="280"/>
      <c r="AI33" s="280"/>
      <c r="AJ33" s="280"/>
      <c r="AK33" s="280"/>
      <c r="AL33" s="280"/>
      <c r="AM33" s="280"/>
      <c r="AN33" s="280"/>
      <c r="AO33" s="280"/>
      <c r="AP33" s="280"/>
      <c r="AQ33" s="280"/>
    </row>
    <row r="34" spans="2:43" ht="49" thickTop="1" thickBot="1">
      <c r="S34" s="31" t="s">
        <v>22</v>
      </c>
      <c r="T34" s="281">
        <f>IF(N4="","/",N4)</f>
        <v>0</v>
      </c>
      <c r="U34" s="282"/>
      <c r="V34" s="283"/>
      <c r="W34" s="2"/>
      <c r="X34" s="31" t="s">
        <v>23</v>
      </c>
      <c r="Y34" s="281" t="str">
        <f>IF(Y33="","/",Y33)</f>
        <v>/</v>
      </c>
      <c r="Z34" s="282"/>
      <c r="AA34" s="283"/>
      <c r="AB34" s="2"/>
      <c r="AC34" s="31" t="s">
        <v>20</v>
      </c>
      <c r="AD34" s="281" t="str">
        <f>IF(AD33="","/",AD33)</f>
        <v>/</v>
      </c>
      <c r="AE34" s="282"/>
      <c r="AF34" s="283"/>
      <c r="AG34" s="2"/>
      <c r="AH34" s="32" t="s">
        <v>24</v>
      </c>
      <c r="AI34" s="281" t="str">
        <f>IF(AI33="","/",AI33)</f>
        <v>/</v>
      </c>
      <c r="AJ34" s="282"/>
      <c r="AK34" s="284"/>
      <c r="AL34" s="281" t="str">
        <f>IF(AL33="","/",AL33)</f>
        <v>/</v>
      </c>
      <c r="AM34" s="282"/>
      <c r="AN34" s="284"/>
      <c r="AO34" s="281" t="str">
        <f>IF(AO33="","/",AO33)</f>
        <v>/</v>
      </c>
      <c r="AP34" s="282"/>
      <c r="AQ34" s="283"/>
    </row>
    <row r="35" spans="2:43" ht="23" thickTop="1">
      <c r="C35" s="26" t="s">
        <v>28</v>
      </c>
      <c r="D35" s="26" t="s">
        <v>30</v>
      </c>
    </row>
    <row r="36" spans="2:43" ht="22.5">
      <c r="C36" s="26" t="s">
        <v>29</v>
      </c>
      <c r="D36" s="26" t="s">
        <v>18</v>
      </c>
      <c r="N36" s="27" t="s">
        <v>17</v>
      </c>
      <c r="O36" s="28" t="s">
        <v>21</v>
      </c>
    </row>
    <row r="37" spans="2:43" ht="22.5">
      <c r="C37" s="26" t="s">
        <v>57</v>
      </c>
      <c r="D37" s="26"/>
      <c r="N37" s="27" t="s">
        <v>16</v>
      </c>
      <c r="O37" s="28"/>
    </row>
    <row r="38" spans="2:43" ht="22.5">
      <c r="C38" s="26" t="s">
        <v>30</v>
      </c>
      <c r="N38" s="27" t="s">
        <v>18</v>
      </c>
      <c r="O38" s="28"/>
    </row>
    <row r="39" spans="2:43" ht="22.5">
      <c r="C39" s="26" t="s">
        <v>18</v>
      </c>
      <c r="N39" s="2" t="s">
        <v>89</v>
      </c>
      <c r="O39" s="28"/>
    </row>
    <row r="40" spans="2:43">
      <c r="C40" s="2" t="s">
        <v>67</v>
      </c>
    </row>
    <row r="41" spans="2:43" ht="22.5">
      <c r="C41" s="112" t="s">
        <v>56</v>
      </c>
    </row>
    <row r="42" spans="2:43" s="2" customFormat="1" ht="21.65" customHeight="1">
      <c r="C42" s="113"/>
      <c r="D42" s="1"/>
      <c r="E42" s="1"/>
      <c r="F42" s="1"/>
      <c r="G42" s="1"/>
      <c r="H42" s="1"/>
      <c r="I42" s="1"/>
      <c r="J42" s="1"/>
      <c r="K42" s="1"/>
    </row>
    <row r="43" spans="2:43">
      <c r="C43" s="114"/>
    </row>
    <row r="44" spans="2:43">
      <c r="C44" s="114"/>
    </row>
    <row r="45" spans="2:43">
      <c r="C45" s="114"/>
    </row>
  </sheetData>
  <mergeCells count="47">
    <mergeCell ref="B3:C3"/>
    <mergeCell ref="D3:K4"/>
    <mergeCell ref="L3:O3"/>
    <mergeCell ref="B4:C4"/>
    <mergeCell ref="N4:O4"/>
    <mergeCell ref="K6:O6"/>
    <mergeCell ref="E7:H7"/>
    <mergeCell ref="K7:O7"/>
    <mergeCell ref="B8:B10"/>
    <mergeCell ref="D8:H8"/>
    <mergeCell ref="I8:I11"/>
    <mergeCell ref="M8:O8"/>
    <mergeCell ref="D9:H9"/>
    <mergeCell ref="J9:K9"/>
    <mergeCell ref="M9:O9"/>
    <mergeCell ref="B5:C7"/>
    <mergeCell ref="D5:G6"/>
    <mergeCell ref="H5:H6"/>
    <mergeCell ref="I5:I7"/>
    <mergeCell ref="M5:O5"/>
    <mergeCell ref="D10:F10"/>
    <mergeCell ref="G10:H10"/>
    <mergeCell ref="B12:B13"/>
    <mergeCell ref="C12:C13"/>
    <mergeCell ref="D12:D13"/>
    <mergeCell ref="E12:J12"/>
    <mergeCell ref="K12:M12"/>
    <mergeCell ref="N12:N13"/>
    <mergeCell ref="O12:O13"/>
    <mergeCell ref="E13:H13"/>
    <mergeCell ref="I13:J13"/>
    <mergeCell ref="L13:M13"/>
    <mergeCell ref="E27:G27"/>
    <mergeCell ref="B31:O31"/>
    <mergeCell ref="B33:O33"/>
    <mergeCell ref="T33:V33"/>
    <mergeCell ref="Y33:AA33"/>
    <mergeCell ref="AI33:AK33"/>
    <mergeCell ref="AL33:AN33"/>
    <mergeCell ref="AO33:AQ33"/>
    <mergeCell ref="T34:V34"/>
    <mergeCell ref="Y34:AA34"/>
    <mergeCell ref="AD34:AF34"/>
    <mergeCell ref="AI34:AK34"/>
    <mergeCell ref="AL34:AN34"/>
    <mergeCell ref="AO34:AQ34"/>
    <mergeCell ref="AD33:AF33"/>
  </mergeCells>
  <phoneticPr fontId="1"/>
  <conditionalFormatting sqref="A4">
    <cfRule type="expression" dxfId="7" priority="3">
      <formula>$B$4=""</formula>
    </cfRule>
  </conditionalFormatting>
  <conditionalFormatting sqref="B4:C4">
    <cfRule type="cellIs" dxfId="6" priority="1" operator="equal">
      <formula>"選択して下さい"</formula>
    </cfRule>
  </conditionalFormatting>
  <conditionalFormatting sqref="E27 H27">
    <cfRule type="expression" dxfId="5" priority="2">
      <formula>$C$27=0</formula>
    </cfRule>
  </conditionalFormatting>
  <conditionalFormatting sqref="Q14:R24">
    <cfRule type="expression" dxfId="4" priority="4">
      <formula>$D14=""</formula>
    </cfRule>
  </conditionalFormatting>
  <dataValidations count="3">
    <dataValidation type="list" allowBlank="1" showInputMessage="1" showErrorMessage="1" sqref="H5:H6" xr:uid="{10B82E58-FEF4-49F7-B1B4-A0B8481FDD69}">
      <formula1>"(A),(B),(C),(D),(E),(F)"</formula1>
    </dataValidation>
    <dataValidation type="list" allowBlank="1" showInputMessage="1" showErrorMessage="1" sqref="O14:O24" xr:uid="{2D8643C1-3C1E-47A6-A5A0-7498813CAD93}">
      <formula1>"公認"</formula1>
    </dataValidation>
    <dataValidation type="list" allowBlank="1" showInputMessage="1" showErrorMessage="1" sqref="N14:N24" xr:uid="{A4BD2D38-1DF4-41E7-A60E-158B9C6D7FFA}">
      <formula1>"在住,在勤,在学,継続,区外"</formula1>
    </dataValidation>
  </dataValidations>
  <printOptions horizontalCentered="1"/>
  <pageMargins left="0.19685039370078741" right="0.19685039370078741" top="0.39370078740157483" bottom="0" header="0" footer="0.19685039370078741"/>
  <pageSetup paperSize="9" scale="77"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AEC9-20D8-4B88-B67F-C7C467190883}">
  <sheetPr>
    <pageSetUpPr fitToPage="1"/>
  </sheetPr>
  <dimension ref="A1:AQ45"/>
  <sheetViews>
    <sheetView showZeros="0" view="pageBreakPreview" zoomScale="70" zoomScaleNormal="100" zoomScaleSheetLayoutView="70" workbookViewId="0">
      <selection activeCell="B2" sqref="B2"/>
    </sheetView>
  </sheetViews>
  <sheetFormatPr defaultColWidth="9" defaultRowHeight="17.5"/>
  <cols>
    <col min="1" max="1" width="2.6328125" style="5" customWidth="1"/>
    <col min="2" max="2" width="4.81640625" style="5" customWidth="1"/>
    <col min="3" max="3" width="20.81640625" style="5" customWidth="1"/>
    <col min="4" max="4" width="16.81640625" style="5" customWidth="1"/>
    <col min="5" max="5" width="2.81640625" style="3" customWidth="1"/>
    <col min="6" max="6" width="9.81640625" style="5" customWidth="1"/>
    <col min="7" max="7" width="18.81640625" style="5" customWidth="1"/>
    <col min="8" max="8" width="20.6328125" style="5" customWidth="1"/>
    <col min="9" max="9" width="4.81640625" style="5" customWidth="1"/>
    <col min="10" max="10" width="12.81640625" style="5" customWidth="1"/>
    <col min="11" max="11" width="36.81640625" style="5" customWidth="1"/>
    <col min="12" max="12" width="6.81640625" style="5" customWidth="1"/>
    <col min="13" max="13" width="10.81640625" style="5" customWidth="1"/>
    <col min="14" max="14" width="6.81640625" style="2" customWidth="1"/>
    <col min="15" max="15" width="6.81640625" style="5" customWidth="1"/>
    <col min="16" max="16" width="10.453125" style="5" customWidth="1"/>
    <col min="17" max="17" width="8.6328125" style="2" customWidth="1"/>
    <col min="18" max="18" width="15.6328125" style="2" customWidth="1"/>
    <col min="19" max="25" width="7.6328125" style="5" customWidth="1"/>
    <col min="26" max="26" width="3.6328125" style="5" bestFit="1" customWidth="1"/>
    <col min="27" max="27" width="4.6328125" style="5" customWidth="1"/>
    <col min="28" max="28" width="2.6328125" style="5" customWidth="1"/>
    <col min="29" max="29" width="7.54296875" style="5" bestFit="1" customWidth="1"/>
    <col min="30" max="30" width="4.6328125" style="5" customWidth="1"/>
    <col min="31" max="31" width="3.6328125" style="5" bestFit="1" customWidth="1"/>
    <col min="32" max="32" width="4.6328125" style="5" customWidth="1"/>
    <col min="33" max="33" width="2.6328125" style="5" customWidth="1"/>
    <col min="34" max="34" width="9.6328125" style="5" bestFit="1" customWidth="1"/>
    <col min="35" max="35" width="4.6328125" style="5" customWidth="1"/>
    <col min="36" max="36" width="3.6328125" style="5" bestFit="1" customWidth="1"/>
    <col min="37" max="38" width="4.6328125" style="5" customWidth="1"/>
    <col min="39" max="39" width="3.6328125" style="5" bestFit="1" customWidth="1"/>
    <col min="40" max="41" width="4.6328125" style="5" customWidth="1"/>
    <col min="42" max="42" width="3.6328125" style="5" bestFit="1" customWidth="1"/>
    <col min="43" max="43" width="4.6328125" style="5" customWidth="1"/>
    <col min="44" max="16384" width="9" style="5"/>
  </cols>
  <sheetData>
    <row r="1" spans="1:19" s="2" customFormat="1" ht="40" customHeight="1">
      <c r="B1" s="225" t="s">
        <v>163</v>
      </c>
      <c r="C1" s="216"/>
      <c r="D1" s="216"/>
      <c r="E1" s="217"/>
      <c r="F1" s="216"/>
      <c r="G1" s="229"/>
      <c r="H1" s="216"/>
      <c r="I1" s="216"/>
      <c r="J1" s="216"/>
      <c r="K1" s="216"/>
      <c r="L1" s="216"/>
      <c r="M1" s="216"/>
      <c r="N1" s="216"/>
      <c r="O1" s="216"/>
    </row>
    <row r="2" spans="1:19" ht="25" customHeight="1">
      <c r="B2" s="244" t="s">
        <v>139</v>
      </c>
    </row>
    <row r="3" spans="1:19" ht="30" customHeight="1">
      <c r="A3" s="44"/>
      <c r="B3" s="346" t="s">
        <v>106</v>
      </c>
      <c r="C3" s="346"/>
      <c r="D3" s="347" t="s">
        <v>108</v>
      </c>
      <c r="E3" s="347"/>
      <c r="F3" s="347"/>
      <c r="G3" s="347"/>
      <c r="H3" s="347"/>
      <c r="I3" s="347"/>
      <c r="J3" s="347"/>
      <c r="K3" s="347"/>
      <c r="L3" s="348" t="s">
        <v>120</v>
      </c>
      <c r="M3" s="348"/>
      <c r="N3" s="348"/>
      <c r="O3" s="348"/>
    </row>
    <row r="4" spans="1:19" ht="26" customHeight="1" thickBot="1">
      <c r="A4" s="44"/>
      <c r="B4" s="346" t="s">
        <v>105</v>
      </c>
      <c r="C4" s="346"/>
      <c r="D4" s="347"/>
      <c r="E4" s="347"/>
      <c r="F4" s="347"/>
      <c r="G4" s="347"/>
      <c r="H4" s="347"/>
      <c r="I4" s="347"/>
      <c r="J4" s="347"/>
      <c r="K4" s="347"/>
      <c r="M4" s="4" t="s">
        <v>32</v>
      </c>
      <c r="N4" s="349">
        <f>'R08登録連絡書'!F13</f>
        <v>0</v>
      </c>
      <c r="O4" s="349"/>
    </row>
    <row r="5" spans="1:19" ht="24" customHeight="1" thickTop="1">
      <c r="A5" s="71"/>
      <c r="B5" s="350" t="s">
        <v>58</v>
      </c>
      <c r="C5" s="351"/>
      <c r="D5" s="354">
        <f>'R08登録連絡書'!F15</f>
        <v>0</v>
      </c>
      <c r="E5" s="355"/>
      <c r="F5" s="355"/>
      <c r="G5" s="355"/>
      <c r="H5" s="358" t="s">
        <v>117</v>
      </c>
      <c r="I5" s="360" t="s">
        <v>40</v>
      </c>
      <c r="J5" s="47" t="s">
        <v>13</v>
      </c>
      <c r="K5" s="62">
        <f>'R08登録連絡書'!$F$20</f>
        <v>0</v>
      </c>
      <c r="L5" s="45" t="s">
        <v>60</v>
      </c>
      <c r="M5" s="363">
        <f>'R08登録連絡書'!$F$21</f>
        <v>0</v>
      </c>
      <c r="N5" s="364"/>
      <c r="O5" s="365"/>
    </row>
    <row r="6" spans="1:19" ht="24" customHeight="1">
      <c r="A6" s="71"/>
      <c r="B6" s="352"/>
      <c r="C6" s="353"/>
      <c r="D6" s="356"/>
      <c r="E6" s="357"/>
      <c r="F6" s="357"/>
      <c r="G6" s="357"/>
      <c r="H6" s="359"/>
      <c r="I6" s="361"/>
      <c r="J6" s="48" t="s">
        <v>47</v>
      </c>
      <c r="K6" s="317">
        <f>'R08登録連絡書'!$F$23</f>
        <v>0</v>
      </c>
      <c r="L6" s="318"/>
      <c r="M6" s="318"/>
      <c r="N6" s="318"/>
      <c r="O6" s="319"/>
    </row>
    <row r="7" spans="1:19" ht="24" customHeight="1" thickBot="1">
      <c r="A7" s="71"/>
      <c r="B7" s="352"/>
      <c r="C7" s="353"/>
      <c r="D7" s="146" t="s">
        <v>84</v>
      </c>
      <c r="E7" s="320" t="s">
        <v>107</v>
      </c>
      <c r="F7" s="321"/>
      <c r="G7" s="321"/>
      <c r="H7" s="322"/>
      <c r="I7" s="362"/>
      <c r="J7" s="49" t="s">
        <v>59</v>
      </c>
      <c r="K7" s="323" t="str">
        <f>'R08登録連絡書'!$F$22</f>
        <v>〒</v>
      </c>
      <c r="L7" s="324"/>
      <c r="M7" s="324"/>
      <c r="N7" s="324"/>
      <c r="O7" s="325"/>
    </row>
    <row r="8" spans="1:19" ht="24" customHeight="1">
      <c r="A8" s="71"/>
      <c r="B8" s="326" t="s">
        <v>82</v>
      </c>
      <c r="C8" s="73" t="s">
        <v>46</v>
      </c>
      <c r="D8" s="329">
        <f>'R08登録連絡書'!$F$16</f>
        <v>0</v>
      </c>
      <c r="E8" s="330"/>
      <c r="F8" s="330"/>
      <c r="G8" s="330"/>
      <c r="H8" s="331"/>
      <c r="I8" s="332" t="s">
        <v>53</v>
      </c>
      <c r="J8" s="50" t="s">
        <v>13</v>
      </c>
      <c r="K8" s="63">
        <f>'R08登録連絡書'!$F$24</f>
        <v>0</v>
      </c>
      <c r="L8" s="46" t="s">
        <v>60</v>
      </c>
      <c r="M8" s="335">
        <f>'R08登録連絡書'!$F$25</f>
        <v>0</v>
      </c>
      <c r="N8" s="336"/>
      <c r="O8" s="337"/>
      <c r="R8" s="111"/>
    </row>
    <row r="9" spans="1:19" ht="24" customHeight="1">
      <c r="A9" s="71"/>
      <c r="B9" s="327"/>
      <c r="C9" s="145" t="s">
        <v>59</v>
      </c>
      <c r="D9" s="338" t="str">
        <f>'R08登録連絡書'!F18</f>
        <v>〒</v>
      </c>
      <c r="E9" s="339"/>
      <c r="F9" s="339"/>
      <c r="G9" s="339"/>
      <c r="H9" s="340"/>
      <c r="I9" s="333"/>
      <c r="J9" s="341" t="s">
        <v>87</v>
      </c>
      <c r="K9" s="342"/>
      <c r="L9" s="36" t="s">
        <v>61</v>
      </c>
      <c r="M9" s="343">
        <f>'R08登録連絡書'!$F$26</f>
        <v>0</v>
      </c>
      <c r="N9" s="344"/>
      <c r="O9" s="345"/>
      <c r="R9" s="111"/>
    </row>
    <row r="10" spans="1:19" ht="24" customHeight="1" thickBot="1">
      <c r="A10" s="71"/>
      <c r="B10" s="328"/>
      <c r="C10" s="141" t="s">
        <v>104</v>
      </c>
      <c r="D10" s="304">
        <f>'R08登録連絡書'!$F$17</f>
        <v>0</v>
      </c>
      <c r="E10" s="305"/>
      <c r="F10" s="305"/>
      <c r="G10" s="306">
        <f>'R08登録連絡書'!$F$19</f>
        <v>0</v>
      </c>
      <c r="H10" s="307"/>
      <c r="I10" s="333"/>
      <c r="J10" s="52" t="s">
        <v>86</v>
      </c>
      <c r="K10" s="197">
        <f>'R08登録連絡書'!$F$27</f>
        <v>0</v>
      </c>
      <c r="L10" s="198"/>
      <c r="M10" s="198"/>
      <c r="N10" s="198"/>
      <c r="O10" s="199"/>
    </row>
    <row r="11" spans="1:19" ht="24" customHeight="1" thickBot="1">
      <c r="A11" s="71"/>
      <c r="B11" s="148" t="s">
        <v>81</v>
      </c>
      <c r="C11" s="147"/>
      <c r="D11" s="137"/>
      <c r="E11" s="137"/>
      <c r="F11" s="137"/>
      <c r="G11" s="137"/>
      <c r="H11" s="142" t="s">
        <v>116</v>
      </c>
      <c r="I11" s="334"/>
      <c r="J11" s="51" t="s">
        <v>100</v>
      </c>
      <c r="K11" s="200">
        <f>'R08登録連絡書'!$F$28</f>
        <v>0</v>
      </c>
      <c r="L11" s="201"/>
      <c r="M11" s="201"/>
      <c r="N11" s="201"/>
      <c r="O11" s="202"/>
      <c r="P11" s="6"/>
    </row>
    <row r="12" spans="1:19" ht="20" customHeight="1" thickTop="1">
      <c r="A12" s="71"/>
      <c r="B12" s="308" t="s">
        <v>25</v>
      </c>
      <c r="C12" s="310" t="s">
        <v>13</v>
      </c>
      <c r="D12" s="312" t="s">
        <v>14</v>
      </c>
      <c r="E12" s="314" t="s">
        <v>115</v>
      </c>
      <c r="F12" s="315"/>
      <c r="G12" s="315"/>
      <c r="H12" s="315"/>
      <c r="I12" s="315"/>
      <c r="J12" s="316"/>
      <c r="K12" s="290" t="s">
        <v>114</v>
      </c>
      <c r="L12" s="291"/>
      <c r="M12" s="292"/>
      <c r="N12" s="293" t="s">
        <v>26</v>
      </c>
      <c r="O12" s="295" t="s">
        <v>19</v>
      </c>
      <c r="P12" s="41" t="s">
        <v>39</v>
      </c>
      <c r="Q12" s="42"/>
      <c r="R12" s="42"/>
      <c r="S12" s="43"/>
    </row>
    <row r="13" spans="1:19" ht="20" customHeight="1" thickBot="1">
      <c r="A13" s="71"/>
      <c r="B13" s="309"/>
      <c r="C13" s="311"/>
      <c r="D13" s="313"/>
      <c r="E13" s="297" t="s">
        <v>27</v>
      </c>
      <c r="F13" s="298"/>
      <c r="G13" s="298"/>
      <c r="H13" s="299"/>
      <c r="I13" s="300" t="s">
        <v>0</v>
      </c>
      <c r="J13" s="301"/>
      <c r="K13" s="193" t="s">
        <v>37</v>
      </c>
      <c r="L13" s="302" t="s">
        <v>0</v>
      </c>
      <c r="M13" s="303"/>
      <c r="N13" s="294"/>
      <c r="O13" s="296"/>
      <c r="P13" s="39" t="s">
        <v>38</v>
      </c>
      <c r="Q13" s="40" t="s">
        <v>11</v>
      </c>
      <c r="R13" s="40" t="s">
        <v>12</v>
      </c>
    </row>
    <row r="14" spans="1:19" ht="31" customHeight="1">
      <c r="B14" s="7" t="s">
        <v>7</v>
      </c>
      <c r="C14" s="218"/>
      <c r="D14" s="93"/>
      <c r="E14" s="8" t="s">
        <v>15</v>
      </c>
      <c r="F14" s="96"/>
      <c r="G14" s="404"/>
      <c r="H14" s="405"/>
      <c r="I14" s="210"/>
      <c r="J14" s="211"/>
      <c r="K14" s="97"/>
      <c r="L14" s="207"/>
      <c r="M14" s="203"/>
      <c r="N14" s="98"/>
      <c r="O14" s="99"/>
      <c r="P14" s="228"/>
      <c r="Q14" s="2">
        <f t="shared" ref="Q14:Q24" ca="1" si="0">DATEDIF(R14,TODAY(),"Y")</f>
        <v>126</v>
      </c>
      <c r="R14" s="38">
        <f t="shared" ref="R14:R24" si="1">D14</f>
        <v>0</v>
      </c>
    </row>
    <row r="15" spans="1:19" ht="31" customHeight="1">
      <c r="B15" s="9" t="s">
        <v>1</v>
      </c>
      <c r="C15" s="219"/>
      <c r="D15" s="94"/>
      <c r="E15" s="10" t="s">
        <v>15</v>
      </c>
      <c r="F15" s="100"/>
      <c r="G15" s="406"/>
      <c r="H15" s="407"/>
      <c r="I15" s="206"/>
      <c r="J15" s="212"/>
      <c r="K15" s="101"/>
      <c r="L15" s="206"/>
      <c r="M15" s="102"/>
      <c r="N15" s="103"/>
      <c r="O15" s="104"/>
      <c r="P15" s="228"/>
      <c r="Q15" s="2">
        <f t="shared" ca="1" si="0"/>
        <v>126</v>
      </c>
      <c r="R15" s="38">
        <f t="shared" si="1"/>
        <v>0</v>
      </c>
    </row>
    <row r="16" spans="1:19" ht="31" customHeight="1">
      <c r="B16" s="11" t="s">
        <v>8</v>
      </c>
      <c r="C16" s="219"/>
      <c r="D16" s="94"/>
      <c r="E16" s="10" t="s">
        <v>15</v>
      </c>
      <c r="F16" s="100"/>
      <c r="G16" s="406"/>
      <c r="H16" s="407"/>
      <c r="I16" s="206"/>
      <c r="J16" s="212"/>
      <c r="K16" s="105"/>
      <c r="L16" s="206"/>
      <c r="M16" s="102"/>
      <c r="N16" s="103"/>
      <c r="O16" s="104"/>
      <c r="P16" s="228"/>
      <c r="Q16" s="2">
        <f t="shared" ca="1" si="0"/>
        <v>126</v>
      </c>
      <c r="R16" s="38">
        <f t="shared" si="1"/>
        <v>0</v>
      </c>
    </row>
    <row r="17" spans="2:20" ht="31" customHeight="1">
      <c r="B17" s="11" t="s">
        <v>2</v>
      </c>
      <c r="C17" s="219"/>
      <c r="D17" s="94"/>
      <c r="E17" s="10" t="s">
        <v>15</v>
      </c>
      <c r="F17" s="100"/>
      <c r="G17" s="406"/>
      <c r="H17" s="407"/>
      <c r="I17" s="206"/>
      <c r="J17" s="212"/>
      <c r="K17" s="105"/>
      <c r="L17" s="206"/>
      <c r="M17" s="102"/>
      <c r="N17" s="103"/>
      <c r="O17" s="106"/>
      <c r="P17" s="228"/>
      <c r="Q17" s="2">
        <f t="shared" ca="1" si="0"/>
        <v>126</v>
      </c>
      <c r="R17" s="38">
        <f t="shared" si="1"/>
        <v>0</v>
      </c>
    </row>
    <row r="18" spans="2:20" ht="31" customHeight="1">
      <c r="B18" s="11" t="s">
        <v>3</v>
      </c>
      <c r="C18" s="219"/>
      <c r="D18" s="94"/>
      <c r="E18" s="10" t="s">
        <v>15</v>
      </c>
      <c r="F18" s="100"/>
      <c r="G18" s="406"/>
      <c r="H18" s="407"/>
      <c r="I18" s="206"/>
      <c r="J18" s="212"/>
      <c r="K18" s="105"/>
      <c r="L18" s="206"/>
      <c r="M18" s="102"/>
      <c r="N18" s="103"/>
      <c r="O18" s="104"/>
      <c r="P18" s="228"/>
      <c r="Q18" s="2">
        <f t="shared" ca="1" si="0"/>
        <v>126</v>
      </c>
      <c r="R18" s="38">
        <f t="shared" si="1"/>
        <v>0</v>
      </c>
    </row>
    <row r="19" spans="2:20" ht="31" customHeight="1">
      <c r="B19" s="11" t="s">
        <v>4</v>
      </c>
      <c r="C19" s="219"/>
      <c r="D19" s="94"/>
      <c r="E19" s="10" t="s">
        <v>15</v>
      </c>
      <c r="F19" s="100"/>
      <c r="G19" s="406"/>
      <c r="H19" s="407"/>
      <c r="I19" s="206"/>
      <c r="J19" s="212"/>
      <c r="K19" s="105"/>
      <c r="L19" s="206"/>
      <c r="M19" s="102"/>
      <c r="N19" s="103"/>
      <c r="O19" s="104"/>
      <c r="P19" s="228"/>
      <c r="Q19" s="2">
        <f t="shared" ca="1" si="0"/>
        <v>126</v>
      </c>
      <c r="R19" s="38">
        <f t="shared" si="1"/>
        <v>0</v>
      </c>
    </row>
    <row r="20" spans="2:20" ht="31" customHeight="1">
      <c r="B20" s="11" t="s">
        <v>5</v>
      </c>
      <c r="C20" s="219"/>
      <c r="D20" s="94"/>
      <c r="E20" s="10" t="s">
        <v>15</v>
      </c>
      <c r="F20" s="100"/>
      <c r="G20" s="406"/>
      <c r="H20" s="407"/>
      <c r="I20" s="206"/>
      <c r="J20" s="212"/>
      <c r="K20" s="105"/>
      <c r="L20" s="206"/>
      <c r="M20" s="102"/>
      <c r="N20" s="103"/>
      <c r="O20" s="104"/>
      <c r="P20" s="228"/>
      <c r="Q20" s="2">
        <f t="shared" ca="1" si="0"/>
        <v>126</v>
      </c>
      <c r="R20" s="38">
        <f t="shared" si="1"/>
        <v>0</v>
      </c>
    </row>
    <row r="21" spans="2:20" ht="31" customHeight="1">
      <c r="B21" s="11" t="s">
        <v>6</v>
      </c>
      <c r="C21" s="219"/>
      <c r="D21" s="94"/>
      <c r="E21" s="10" t="s">
        <v>15</v>
      </c>
      <c r="F21" s="100"/>
      <c r="G21" s="406"/>
      <c r="H21" s="407"/>
      <c r="I21" s="206"/>
      <c r="J21" s="212"/>
      <c r="K21" s="105"/>
      <c r="L21" s="206"/>
      <c r="M21" s="102"/>
      <c r="N21" s="103"/>
      <c r="O21" s="104"/>
      <c r="P21" s="228"/>
      <c r="Q21" s="2">
        <f t="shared" ca="1" si="0"/>
        <v>126</v>
      </c>
      <c r="R21" s="38">
        <f t="shared" si="1"/>
        <v>0</v>
      </c>
    </row>
    <row r="22" spans="2:20" ht="31" customHeight="1">
      <c r="B22" s="11" t="s">
        <v>9</v>
      </c>
      <c r="C22" s="219"/>
      <c r="D22" s="94"/>
      <c r="E22" s="10" t="s">
        <v>15</v>
      </c>
      <c r="F22" s="100"/>
      <c r="G22" s="406"/>
      <c r="H22" s="407"/>
      <c r="I22" s="206"/>
      <c r="J22" s="212"/>
      <c r="K22" s="105"/>
      <c r="L22" s="206"/>
      <c r="M22" s="102"/>
      <c r="N22" s="103"/>
      <c r="O22" s="104"/>
      <c r="P22" s="228"/>
      <c r="Q22" s="2">
        <f t="shared" ca="1" si="0"/>
        <v>126</v>
      </c>
      <c r="R22" s="38">
        <f t="shared" si="1"/>
        <v>0</v>
      </c>
    </row>
    <row r="23" spans="2:20" ht="31" customHeight="1" thickBot="1">
      <c r="B23" s="12" t="s">
        <v>10</v>
      </c>
      <c r="C23" s="220"/>
      <c r="D23" s="95"/>
      <c r="E23" s="13" t="s">
        <v>15</v>
      </c>
      <c r="F23" s="107"/>
      <c r="G23" s="408"/>
      <c r="H23" s="409"/>
      <c r="I23" s="208"/>
      <c r="J23" s="213"/>
      <c r="K23" s="108"/>
      <c r="L23" s="208"/>
      <c r="M23" s="204"/>
      <c r="N23" s="109"/>
      <c r="O23" s="110"/>
      <c r="P23" s="228"/>
      <c r="Q23" s="2">
        <f t="shared" ca="1" si="0"/>
        <v>126</v>
      </c>
      <c r="R23" s="38">
        <f t="shared" si="1"/>
        <v>0</v>
      </c>
    </row>
    <row r="24" spans="2:20" ht="30" customHeight="1" thickBot="1">
      <c r="B24" s="14"/>
      <c r="C24" s="15"/>
      <c r="D24" s="16"/>
      <c r="E24" s="17"/>
      <c r="F24" s="18"/>
      <c r="G24" s="140"/>
      <c r="H24" s="37"/>
      <c r="I24" s="209"/>
      <c r="J24" s="214"/>
      <c r="K24" s="19"/>
      <c r="L24" s="209"/>
      <c r="M24" s="205"/>
      <c r="N24" s="20"/>
      <c r="O24" s="21"/>
      <c r="Q24" s="2">
        <f t="shared" ca="1" si="0"/>
        <v>126</v>
      </c>
      <c r="R24" s="38">
        <f t="shared" si="1"/>
        <v>0</v>
      </c>
    </row>
    <row r="25" spans="2:20" ht="2" customHeight="1" thickTop="1">
      <c r="B25" s="22"/>
      <c r="E25" s="23"/>
      <c r="F25" s="24"/>
      <c r="G25" s="24"/>
      <c r="H25" s="24"/>
      <c r="I25" s="25"/>
      <c r="J25" s="25"/>
      <c r="K25" s="72"/>
      <c r="L25" s="72"/>
      <c r="M25" s="72"/>
      <c r="N25" s="72"/>
    </row>
    <row r="26" spans="2:20" ht="20" customHeight="1" thickBot="1">
      <c r="B26" s="143" t="s">
        <v>129</v>
      </c>
      <c r="E26" s="23"/>
      <c r="F26" s="24"/>
      <c r="G26" s="24"/>
      <c r="H26" s="24"/>
      <c r="I26" s="25"/>
      <c r="J26" s="25"/>
      <c r="K26" s="72"/>
      <c r="L26" s="72"/>
      <c r="M26" s="72"/>
      <c r="N26" s="115" t="s">
        <v>95</v>
      </c>
    </row>
    <row r="27" spans="2:20" ht="28" customHeight="1" thickBot="1">
      <c r="B27" s="22"/>
      <c r="C27" s="29">
        <f>COUNTA(C14:C23)</f>
        <v>0</v>
      </c>
      <c r="D27" s="30" t="s">
        <v>31</v>
      </c>
      <c r="E27" s="285">
        <f>IF($B$4="新規",3000,0)+COUNTA(C14:C23)*1300</f>
        <v>0</v>
      </c>
      <c r="F27" s="286"/>
      <c r="G27" s="287"/>
      <c r="H27" s="149"/>
      <c r="I27" s="25"/>
      <c r="J27" s="25"/>
      <c r="K27" s="72"/>
      <c r="L27" s="72"/>
      <c r="M27" s="89"/>
      <c r="N27" s="72"/>
      <c r="O27" s="72" t="s">
        <v>128</v>
      </c>
    </row>
    <row r="28" spans="2:20" ht="20" customHeight="1" thickTop="1">
      <c r="B28" s="143" t="s">
        <v>109</v>
      </c>
      <c r="C28" s="143"/>
      <c r="D28" s="143"/>
      <c r="E28" s="143"/>
      <c r="F28" s="143"/>
      <c r="G28" s="143"/>
      <c r="H28" s="143"/>
      <c r="I28" s="143"/>
      <c r="J28" s="143"/>
      <c r="K28" s="143"/>
      <c r="L28" s="143"/>
      <c r="M28" s="144"/>
      <c r="N28" s="143"/>
      <c r="O28" s="143"/>
      <c r="Q28" s="177" t="s">
        <v>17</v>
      </c>
      <c r="R28" s="185">
        <f>COUNTIF($N$14:$N$23,Q28)</f>
        <v>0</v>
      </c>
      <c r="S28" s="183" t="s">
        <v>18</v>
      </c>
      <c r="T28" s="178">
        <f>COUNTIF($N$14:$N$23,S28)</f>
        <v>0</v>
      </c>
    </row>
    <row r="29" spans="2:20" ht="20" customHeight="1" thickBot="1">
      <c r="B29" s="139" t="s">
        <v>85</v>
      </c>
      <c r="C29" s="139"/>
      <c r="D29" s="139"/>
      <c r="E29" s="139"/>
      <c r="F29" s="139"/>
      <c r="G29" s="139"/>
      <c r="H29" s="139"/>
      <c r="I29" s="139"/>
      <c r="J29" s="139"/>
      <c r="K29" s="139"/>
      <c r="L29" s="139"/>
      <c r="M29" s="176"/>
      <c r="N29" s="139"/>
      <c r="O29" s="139"/>
      <c r="Q29" s="179" t="s">
        <v>16</v>
      </c>
      <c r="R29" s="186">
        <f t="shared" ref="R29:R30" si="2">COUNTIF($N$14:$N$23,Q29)</f>
        <v>0</v>
      </c>
      <c r="S29" s="184" t="s">
        <v>89</v>
      </c>
      <c r="T29" s="180">
        <f>COUNTIF($N$14:$N$23,S29)</f>
        <v>0</v>
      </c>
    </row>
    <row r="30" spans="2:20" ht="20" customHeight="1" thickTop="1" thickBot="1">
      <c r="B30" s="138" t="s">
        <v>102</v>
      </c>
      <c r="C30" s="138"/>
      <c r="D30" s="138"/>
      <c r="E30" s="138"/>
      <c r="F30" s="138"/>
      <c r="G30" s="138"/>
      <c r="H30" s="138"/>
      <c r="I30" s="138"/>
      <c r="J30" s="138"/>
      <c r="K30" s="138"/>
      <c r="L30" s="138"/>
      <c r="M30" s="138"/>
      <c r="N30" s="138"/>
      <c r="O30" s="138"/>
      <c r="Q30" s="181" t="s">
        <v>91</v>
      </c>
      <c r="R30" s="182">
        <f t="shared" si="2"/>
        <v>0</v>
      </c>
      <c r="S30" s="187" t="s">
        <v>83</v>
      </c>
      <c r="T30" s="188">
        <f>R28+R29+R30+T28+T29</f>
        <v>0</v>
      </c>
    </row>
    <row r="31" spans="2:20" ht="20" customHeight="1" thickTop="1">
      <c r="B31" s="288" t="s">
        <v>101</v>
      </c>
      <c r="C31" s="288"/>
      <c r="D31" s="288"/>
      <c r="E31" s="288"/>
      <c r="F31" s="288"/>
      <c r="G31" s="288"/>
      <c r="H31" s="288"/>
      <c r="I31" s="288"/>
      <c r="J31" s="288"/>
      <c r="K31" s="288"/>
      <c r="L31" s="288"/>
      <c r="M31" s="288"/>
      <c r="N31" s="288"/>
      <c r="O31" s="288"/>
    </row>
    <row r="32" spans="2:20">
      <c r="O32" s="89" t="s">
        <v>162</v>
      </c>
    </row>
    <row r="33" spans="2:43" ht="18" thickBot="1">
      <c r="B33" s="289"/>
      <c r="C33" s="289"/>
      <c r="D33" s="289"/>
      <c r="E33" s="289"/>
      <c r="F33" s="289"/>
      <c r="G33" s="289"/>
      <c r="H33" s="289"/>
      <c r="I33" s="289"/>
      <c r="J33" s="289"/>
      <c r="K33" s="289"/>
      <c r="L33" s="289"/>
      <c r="M33" s="289"/>
      <c r="N33" s="289"/>
      <c r="O33" s="289"/>
      <c r="T33" s="280"/>
      <c r="U33" s="280"/>
      <c r="V33" s="280"/>
      <c r="Y33" s="280"/>
      <c r="Z33" s="280"/>
      <c r="AA33" s="280"/>
      <c r="AD33" s="280"/>
      <c r="AE33" s="280"/>
      <c r="AF33" s="280"/>
      <c r="AI33" s="280"/>
      <c r="AJ33" s="280"/>
      <c r="AK33" s="280"/>
      <c r="AL33" s="280"/>
      <c r="AM33" s="280"/>
      <c r="AN33" s="280"/>
      <c r="AO33" s="280"/>
      <c r="AP33" s="280"/>
      <c r="AQ33" s="280"/>
    </row>
    <row r="34" spans="2:43" ht="49" thickTop="1" thickBot="1">
      <c r="S34" s="31" t="s">
        <v>22</v>
      </c>
      <c r="T34" s="281">
        <f>IF(N4="","/",N4)</f>
        <v>0</v>
      </c>
      <c r="U34" s="282"/>
      <c r="V34" s="283"/>
      <c r="W34" s="2"/>
      <c r="X34" s="31" t="s">
        <v>23</v>
      </c>
      <c r="Y34" s="281" t="str">
        <f>IF(Y33="","/",Y33)</f>
        <v>/</v>
      </c>
      <c r="Z34" s="282"/>
      <c r="AA34" s="283"/>
      <c r="AB34" s="2"/>
      <c r="AC34" s="31" t="s">
        <v>20</v>
      </c>
      <c r="AD34" s="281" t="str">
        <f>IF(AD33="","/",AD33)</f>
        <v>/</v>
      </c>
      <c r="AE34" s="282"/>
      <c r="AF34" s="283"/>
      <c r="AG34" s="2"/>
      <c r="AH34" s="32" t="s">
        <v>24</v>
      </c>
      <c r="AI34" s="281" t="str">
        <f>IF(AI33="","/",AI33)</f>
        <v>/</v>
      </c>
      <c r="AJ34" s="282"/>
      <c r="AK34" s="284"/>
      <c r="AL34" s="281" t="str">
        <f>IF(AL33="","/",AL33)</f>
        <v>/</v>
      </c>
      <c r="AM34" s="282"/>
      <c r="AN34" s="284"/>
      <c r="AO34" s="281" t="str">
        <f>IF(AO33="","/",AO33)</f>
        <v>/</v>
      </c>
      <c r="AP34" s="282"/>
      <c r="AQ34" s="283"/>
    </row>
    <row r="35" spans="2:43" ht="23" thickTop="1">
      <c r="C35" s="26" t="s">
        <v>28</v>
      </c>
      <c r="D35" s="26" t="s">
        <v>30</v>
      </c>
    </row>
    <row r="36" spans="2:43" ht="22.5">
      <c r="C36" s="26" t="s">
        <v>29</v>
      </c>
      <c r="D36" s="26" t="s">
        <v>18</v>
      </c>
      <c r="N36" s="27" t="s">
        <v>17</v>
      </c>
      <c r="O36" s="28" t="s">
        <v>21</v>
      </c>
    </row>
    <row r="37" spans="2:43" ht="22.5">
      <c r="C37" s="26" t="s">
        <v>57</v>
      </c>
      <c r="D37" s="26"/>
      <c r="N37" s="27" t="s">
        <v>16</v>
      </c>
      <c r="O37" s="28"/>
    </row>
    <row r="38" spans="2:43" ht="22.5">
      <c r="C38" s="26" t="s">
        <v>30</v>
      </c>
      <c r="N38" s="27" t="s">
        <v>18</v>
      </c>
      <c r="O38" s="28"/>
    </row>
    <row r="39" spans="2:43" ht="22.5">
      <c r="C39" s="26" t="s">
        <v>18</v>
      </c>
      <c r="N39" s="2" t="s">
        <v>89</v>
      </c>
      <c r="O39" s="28"/>
    </row>
    <row r="40" spans="2:43">
      <c r="C40" s="2" t="s">
        <v>67</v>
      </c>
    </row>
    <row r="41" spans="2:43" ht="22.5">
      <c r="C41" s="112" t="s">
        <v>56</v>
      </c>
    </row>
    <row r="42" spans="2:43" s="2" customFormat="1" ht="21.65" customHeight="1">
      <c r="C42" s="113"/>
      <c r="D42" s="1"/>
      <c r="E42" s="1"/>
      <c r="F42" s="1"/>
      <c r="G42" s="1"/>
      <c r="H42" s="1"/>
      <c r="I42" s="1"/>
      <c r="J42" s="1"/>
      <c r="K42" s="1"/>
    </row>
    <row r="43" spans="2:43">
      <c r="C43" s="114"/>
    </row>
    <row r="44" spans="2:43">
      <c r="C44" s="114"/>
    </row>
    <row r="45" spans="2:43">
      <c r="C45" s="114"/>
    </row>
  </sheetData>
  <mergeCells count="47">
    <mergeCell ref="B3:C3"/>
    <mergeCell ref="D3:K4"/>
    <mergeCell ref="L3:O3"/>
    <mergeCell ref="B4:C4"/>
    <mergeCell ref="N4:O4"/>
    <mergeCell ref="K6:O6"/>
    <mergeCell ref="E7:H7"/>
    <mergeCell ref="K7:O7"/>
    <mergeCell ref="B8:B10"/>
    <mergeCell ref="D8:H8"/>
    <mergeCell ref="I8:I11"/>
    <mergeCell ref="M8:O8"/>
    <mergeCell ref="D9:H9"/>
    <mergeCell ref="J9:K9"/>
    <mergeCell ref="M9:O9"/>
    <mergeCell ref="B5:C7"/>
    <mergeCell ref="D5:G6"/>
    <mergeCell ref="H5:H6"/>
    <mergeCell ref="I5:I7"/>
    <mergeCell ref="M5:O5"/>
    <mergeCell ref="D10:F10"/>
    <mergeCell ref="G10:H10"/>
    <mergeCell ref="B12:B13"/>
    <mergeCell ref="C12:C13"/>
    <mergeCell ref="D12:D13"/>
    <mergeCell ref="E12:J12"/>
    <mergeCell ref="K12:M12"/>
    <mergeCell ref="N12:N13"/>
    <mergeCell ref="O12:O13"/>
    <mergeCell ref="E13:H13"/>
    <mergeCell ref="I13:J13"/>
    <mergeCell ref="L13:M13"/>
    <mergeCell ref="E27:G27"/>
    <mergeCell ref="B31:O31"/>
    <mergeCell ref="B33:O33"/>
    <mergeCell ref="T33:V33"/>
    <mergeCell ref="Y33:AA33"/>
    <mergeCell ref="AI33:AK33"/>
    <mergeCell ref="AL33:AN33"/>
    <mergeCell ref="AO33:AQ33"/>
    <mergeCell ref="T34:V34"/>
    <mergeCell ref="Y34:AA34"/>
    <mergeCell ref="AD34:AF34"/>
    <mergeCell ref="AI34:AK34"/>
    <mergeCell ref="AL34:AN34"/>
    <mergeCell ref="AO34:AQ34"/>
    <mergeCell ref="AD33:AF33"/>
  </mergeCells>
  <phoneticPr fontId="1"/>
  <conditionalFormatting sqref="A4">
    <cfRule type="expression" dxfId="3" priority="3">
      <formula>$B$4=""</formula>
    </cfRule>
  </conditionalFormatting>
  <conditionalFormatting sqref="B4:C4">
    <cfRule type="cellIs" dxfId="2" priority="1" operator="equal">
      <formula>"選択して下さい"</formula>
    </cfRule>
  </conditionalFormatting>
  <conditionalFormatting sqref="E27 H27">
    <cfRule type="expression" dxfId="1" priority="2">
      <formula>$C$27=0</formula>
    </cfRule>
  </conditionalFormatting>
  <conditionalFormatting sqref="Q14:R24">
    <cfRule type="expression" dxfId="0" priority="4">
      <formula>$D14=""</formula>
    </cfRule>
  </conditionalFormatting>
  <dataValidations count="3">
    <dataValidation type="list" allowBlank="1" showInputMessage="1" showErrorMessage="1" sqref="N14:N24" xr:uid="{8F30CE19-D542-4BDB-92A8-980FE9FB91F8}">
      <formula1>"在住,在勤,在学,継続,区外"</formula1>
    </dataValidation>
    <dataValidation type="list" allowBlank="1" showInputMessage="1" showErrorMessage="1" sqref="O14:O24" xr:uid="{E8751E23-199A-4140-A96D-1171C51A6F8A}">
      <formula1>"公認"</formula1>
    </dataValidation>
    <dataValidation type="list" allowBlank="1" showInputMessage="1" showErrorMessage="1" sqref="H5:H6" xr:uid="{880BDFF9-590C-43A0-83EE-47B170AEA009}">
      <formula1>"(A),(B),(C),(D),(E),(F)"</formula1>
    </dataValidation>
  </dataValidations>
  <printOptions horizontalCentered="1"/>
  <pageMargins left="0.19685039370078741" right="0.19685039370078741" top="0.39370078740157483" bottom="0" header="0" footer="0.19685039370078741"/>
  <pageSetup paperSize="9" scale="77" orientation="landscape"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47A0F66EBE3C4AB9D693A08CC88006" ma:contentTypeVersion="11" ma:contentTypeDescription="新しいドキュメントを作成します。" ma:contentTypeScope="" ma:versionID="0ac56b90d819c48aece84a61dddbaeba">
  <xsd:schema xmlns:xsd="http://www.w3.org/2001/XMLSchema" xmlns:xs="http://www.w3.org/2001/XMLSchema" xmlns:p="http://schemas.microsoft.com/office/2006/metadata/properties" xmlns:ns3="9394f580-6856-4629-8bdc-1488f842e5ba" xmlns:ns4="85bcfb60-6d54-459d-8bb5-63f1d7ed122b" targetNamespace="http://schemas.microsoft.com/office/2006/metadata/properties" ma:root="true" ma:fieldsID="79871c1381adb11f3e640b137ed42f81" ns3:_="" ns4:_="">
    <xsd:import namespace="9394f580-6856-4629-8bdc-1488f842e5ba"/>
    <xsd:import namespace="85bcfb60-6d54-459d-8bb5-63f1d7ed122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4f580-6856-4629-8bdc-1488f842e5ba"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cfb60-6d54-459d-8bb5-63f1d7ed122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34CFE5-8807-49FA-8702-FDC152BBC10E}">
  <ds:schemaRefs>
    <ds:schemaRef ds:uri="http://schemas.microsoft.com/sharepoint/v3/contenttype/forms"/>
  </ds:schemaRefs>
</ds:datastoreItem>
</file>

<file path=customXml/itemProps2.xml><?xml version="1.0" encoding="utf-8"?>
<ds:datastoreItem xmlns:ds="http://schemas.openxmlformats.org/officeDocument/2006/customXml" ds:itemID="{3EF861C7-CCC2-499C-8305-431F6DCE9B62}">
  <ds:schemaRefs>
    <ds:schemaRef ds:uri="http://purl.org/dc/terms/"/>
    <ds:schemaRef ds:uri="85bcfb60-6d54-459d-8bb5-63f1d7ed122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394f580-6856-4629-8bdc-1488f842e5ba"/>
    <ds:schemaRef ds:uri="http://www.w3.org/XML/1998/namespace"/>
  </ds:schemaRefs>
</ds:datastoreItem>
</file>

<file path=customXml/itemProps3.xml><?xml version="1.0" encoding="utf-8"?>
<ds:datastoreItem xmlns:ds="http://schemas.openxmlformats.org/officeDocument/2006/customXml" ds:itemID="{9FFCF758-D887-4C34-AE4A-4275F213D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4f580-6856-4629-8bdc-1488f842e5ba"/>
    <ds:schemaRef ds:uri="85bcfb60-6d54-459d-8bb5-63f1d7ed1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規約改正及び登録費計算方法</vt:lpstr>
      <vt:lpstr>R08登録連絡書</vt:lpstr>
      <vt:lpstr>R08A</vt:lpstr>
      <vt:lpstr>R08B</vt:lpstr>
      <vt:lpstr>R08C</vt:lpstr>
      <vt:lpstr>R08D</vt:lpstr>
      <vt:lpstr>'R08A'!Print_Area</vt:lpstr>
      <vt:lpstr>'R08B'!Print_Area</vt:lpstr>
      <vt:lpstr>'R08C'!Print_Area</vt:lpstr>
      <vt:lpstr>'R08D'!Print_Area</vt:lpstr>
      <vt:lpstr>'R08登録連絡書'!Print_Area</vt:lpstr>
      <vt:lpstr>規約改正及び登録費計算方法!Print_Area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2026-03-04T19:15:50Z</cp:lastPrinted>
  <dcterms:created xsi:type="dcterms:W3CDTF">2000-03-13T04:33:02Z</dcterms:created>
  <dcterms:modified xsi:type="dcterms:W3CDTF">2026-03-04T19:16:09Z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0x010100B047A0F66EBE3C4AB9D693A08CC88006</vt:lpwstr>
  </property>
</Properties>
</file>